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ЭКОНОМИЯ ПО ТОРГАМ\2022 год\"/>
    </mc:Choice>
  </mc:AlternateContent>
  <bookViews>
    <workbookView xWindow="0" yWindow="0" windowWidth="24435" windowHeight="11085"/>
  </bookViews>
  <sheets>
    <sheet name="ГРБС на 01.05.2022" sheetId="1" r:id="rId1"/>
  </sheets>
  <externalReferences>
    <externalReference r:id="rId2"/>
  </externalReferences>
  <definedNames>
    <definedName name="_xlnm.Print_Titles" localSheetId="0">'ГРБС на 01.05.2022'!$3:$4</definedName>
    <definedName name="_xlnm.Print_Area" localSheetId="0">'ГРБС на 01.05.2022'!$A$1:$G$171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0" i="1" l="1"/>
  <c r="I151" i="1"/>
  <c r="I138" i="1"/>
  <c r="I169" i="1" s="1"/>
  <c r="A171" i="1" l="1"/>
  <c r="A170" i="1"/>
  <c r="A169" i="1"/>
  <c r="A168" i="1"/>
  <c r="A166" i="1"/>
  <c r="F163" i="1"/>
  <c r="F171" i="1" s="1"/>
  <c r="E163" i="1"/>
  <c r="E171" i="1" s="1"/>
  <c r="G161" i="1"/>
  <c r="G160" i="1"/>
  <c r="G159" i="1"/>
  <c r="I159" i="1" s="1"/>
  <c r="G158" i="1"/>
  <c r="G157" i="1"/>
  <c r="G156" i="1"/>
  <c r="G155" i="1"/>
  <c r="G154" i="1"/>
  <c r="G153" i="1"/>
  <c r="G152" i="1"/>
  <c r="F151" i="1"/>
  <c r="F170" i="1" s="1"/>
  <c r="E151" i="1"/>
  <c r="E170" i="1" s="1"/>
  <c r="G149" i="1"/>
  <c r="G148" i="1"/>
  <c r="G147" i="1"/>
  <c r="G146" i="1"/>
  <c r="G145" i="1"/>
  <c r="G144" i="1"/>
  <c r="G143" i="1"/>
  <c r="G142" i="1"/>
  <c r="G141" i="1"/>
  <c r="G140" i="1"/>
  <c r="G139" i="1"/>
  <c r="F138" i="1"/>
  <c r="F169" i="1" s="1"/>
  <c r="E138" i="1"/>
  <c r="E169" i="1" s="1"/>
  <c r="G137" i="1"/>
  <c r="G136" i="1"/>
  <c r="G138" i="1" s="1"/>
  <c r="G169" i="1" s="1"/>
  <c r="F135" i="1"/>
  <c r="F168" i="1" s="1"/>
  <c r="E135" i="1"/>
  <c r="E168" i="1" s="1"/>
  <c r="G134" i="1"/>
  <c r="I133" i="1"/>
  <c r="I135" i="1" s="1"/>
  <c r="I168" i="1" s="1"/>
  <c r="G133" i="1"/>
  <c r="G132" i="1"/>
  <c r="G131" i="1"/>
  <c r="G130" i="1"/>
  <c r="F129" i="1"/>
  <c r="F167" i="1" s="1"/>
  <c r="E129" i="1"/>
  <c r="E167" i="1" s="1"/>
  <c r="G125" i="1"/>
  <c r="G124" i="1"/>
  <c r="G123" i="1"/>
  <c r="G122" i="1"/>
  <c r="G121" i="1"/>
  <c r="I121" i="1" s="1"/>
  <c r="I129" i="1" s="1"/>
  <c r="I167" i="1" s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129" i="1" s="1"/>
  <c r="G167" i="1" s="1"/>
  <c r="F98" i="1"/>
  <c r="F166" i="1" s="1"/>
  <c r="E98" i="1"/>
  <c r="E166" i="1" s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174" i="1" l="1"/>
  <c r="G176" i="1" s="1"/>
  <c r="I163" i="1"/>
  <c r="I171" i="1" s="1"/>
  <c r="G135" i="1"/>
  <c r="G168" i="1" s="1"/>
  <c r="G151" i="1"/>
  <c r="G170" i="1" s="1"/>
  <c r="G163" i="1"/>
  <c r="G171" i="1" s="1"/>
  <c r="G98" i="1"/>
  <c r="G166" i="1" s="1"/>
  <c r="I77" i="1"/>
  <c r="I98" i="1" s="1"/>
  <c r="E164" i="1"/>
  <c r="E173" i="1" s="1"/>
  <c r="F164" i="1"/>
  <c r="G164" i="1" l="1"/>
  <c r="I164" i="1"/>
  <c r="I166" i="1"/>
</calcChain>
</file>

<file path=xl/sharedStrings.xml><?xml version="1.0" encoding="utf-8"?>
<sst xmlns="http://schemas.openxmlformats.org/spreadsheetml/2006/main" count="194" uniqueCount="74">
  <si>
    <t>Экономия по торгам за 2022 год</t>
  </si>
  <si>
    <t>Итого за период с 01.01.2022 по 01.05.2022</t>
  </si>
  <si>
    <t>№ п/п</t>
  </si>
  <si>
    <t>Заказчик</t>
  </si>
  <si>
    <t>Наименование объекта закупки</t>
  </si>
  <si>
    <t>Способ определения поставщика (подрядчика, исполнителя)</t>
  </si>
  <si>
    <t>Начальная (максимальная) цена контракта, руб.</t>
  </si>
  <si>
    <t>Цена контракта  по итогам торгов/</t>
  </si>
  <si>
    <t>экономия, руб.</t>
  </si>
  <si>
    <t xml:space="preserve">Направление средств экономии </t>
  </si>
  <si>
    <t>Администрация города Благовещенска</t>
  </si>
  <si>
    <t>Оказание услуг по организации и проведению городского спортивно-массового мероприятия День Здоровья: «Лыжня-2022»</t>
  </si>
  <si>
    <t>Оказание услуг по организации и проведению городского спортивно-массового мероприятия: Оранжевый мяч</t>
  </si>
  <si>
    <t>МКУ "ЭХС"</t>
  </si>
  <si>
    <t>Поставка бумаги туалетной</t>
  </si>
  <si>
    <t>Выполнение кадастровых работ</t>
  </si>
  <si>
    <t>Поставка хозяйственных товаров</t>
  </si>
  <si>
    <t>Заключен муниципальный контракт от 05.03.2022 № 2022.0013 на поставку наградной атрибутики - медалей до НМЦК на сумму 323772,12 руб. Экономия 11, 88 руб. - на выполнение работ по изготовлению наградной атрибутики - медалей.</t>
  </si>
  <si>
    <t>На проведение закупки "Оказание услуг по физической охране объектов с использованием специальных средств" (2-е полугодие 2022 года) путем проведения конкуретной процедуры</t>
  </si>
  <si>
    <t>Поставка электротоваров</t>
  </si>
  <si>
    <t>Оказание услуг по предоставлению спецтехники (автовышки)</t>
  </si>
  <si>
    <t>Поставка нефтепродуктов через сеть автозаправочных станций</t>
  </si>
  <si>
    <t>Поставка наградной атрибутики - медалей</t>
  </si>
  <si>
    <t>Поставка сантехнических изделий</t>
  </si>
  <si>
    <t>Поставка дверной фурнитуры</t>
  </si>
  <si>
    <t>МУ «ГУКС»</t>
  </si>
  <si>
    <t>Выполнение работ по благоустройству общественной территорий в п. Плодопитомник</t>
  </si>
  <si>
    <t xml:space="preserve">Обл.-2507797,66, гор-25331,29. Перераспределение между ГРБС (ЖКХ) </t>
  </si>
  <si>
    <t>Выполнение работ по благоустройству дворовых территорий многоквартирных жилых домов города Благовещенска</t>
  </si>
  <si>
    <t xml:space="preserve">Обл.-1122189,70, гор-11335,25. Перераспределение между ГРБС (ЖКХ) </t>
  </si>
  <si>
    <t xml:space="preserve">Обл.-1040988,12, гор-10515,03. Перераспределение между ГРБС (ЖКХ) </t>
  </si>
  <si>
    <t>Выполнение работ по по разработке обоснования инвестиций по объекту «Строительство автодорожного путепровода через ж/д станцию в г. Благовещенск»</t>
  </si>
  <si>
    <t>Обл. - 2693967,15, гор.- 171955,35. Перераспределение лимитов в рамках программы после подписания соглашения.</t>
  </si>
  <si>
    <t>Выполнение проектных и изыскательских
работ по объекту: «Реконструкция
автомобильной дороги по ул. Горького от
ул. Первомайская до ул. Лазо, г.
Благовещенск, Амурская область»</t>
  </si>
  <si>
    <t>Поставка деревянных рамок со стеклом</t>
  </si>
  <si>
    <t>Поставка флагов</t>
  </si>
  <si>
    <t>Выполнение работ по ремонту ливневой канализации по ул. Горького от ул. Театральная до ул. Лазо</t>
  </si>
  <si>
    <t>Выполнение работ по подготовке систем отопления к отопительному сезону</t>
  </si>
  <si>
    <t>Поставка строительных материалов</t>
  </si>
  <si>
    <t>Выполнение работ по обустройству зоны отдыха в квартале 160 г. Благовещенска</t>
  </si>
  <si>
    <t>Оказание услуг по охране от пожаров МКУ "ЭХС" для обеспечения муниципальных нужд</t>
  </si>
  <si>
    <t>Поставка спецодежды</t>
  </si>
  <si>
    <t>Поставка технических и охлаждающих жидкостей</t>
  </si>
  <si>
    <t>Выполнение работ по изготовлению парадной спортивной формы для сборных команд города Благовещенска</t>
  </si>
  <si>
    <t>Поставка мешков для мусора</t>
  </si>
  <si>
    <t>1. Оказание услуг по предоставлению неисключительных прав на использование антивирусного программного обеспечения (продление лицензии сроком на один год)</t>
  </si>
  <si>
    <t xml:space="preserve">УПРАВЛЕНИЕ ЖКХ ГОРОДА БЛАГОВЕЩЕНСКА  </t>
  </si>
  <si>
    <t>Поставка бумаги</t>
  </si>
  <si>
    <t>Выполнение работ по устройству детских игровых площадок на дворовых территориях многоквартирных домов, расположенных в пределах городского округа города Благовещенска</t>
  </si>
  <si>
    <t>УПРАВЛЕНИЕ ЖКХ ГОРОДА БЛАГОВЕЩЕНСКА</t>
  </si>
  <si>
    <t>УПРАВЛЕНИЕ ПО ДЕЛАМ ГОЧС Г. БЛАГОВЕЩЕНСКА</t>
  </si>
  <si>
    <t xml:space="preserve">УПРАВЛЕНИЕ ПО ДЕЛАМ ГОЧС Г. БЛАГОВЕЩЕНСКА  </t>
  </si>
  <si>
    <t>МУ «ЦБ УО»</t>
  </si>
  <si>
    <t xml:space="preserve">УПРАВЛЕНИЕ ОБРАЗОВАНИЯ </t>
  </si>
  <si>
    <t>Поставка бумаги офисной</t>
  </si>
  <si>
    <t xml:space="preserve">УПРАВЛЕНИЕ ОБРАЗОВАНИЯ ГОРОДА БЛАГОВЕЩЕНСКА </t>
  </si>
  <si>
    <t>МБУК "ГДК"</t>
  </si>
  <si>
    <t>на те же цели</t>
  </si>
  <si>
    <t>МБУК "МИБС"</t>
  </si>
  <si>
    <t>Выполнение работ по ремонту фасада здания МБУК «МИБС» МБ «Центральная» по адресу: Амурская область, г. Благовещенск, ул. Красноармейская,128</t>
  </si>
  <si>
    <t>Ремонтные работы в МБ "Центральная" заключены МК демонтаж лифта -231000; замена перегородок 486600; демонтаж подсветки 25000; ремонт входной группы 82600 (договор в стадии заключения)</t>
  </si>
  <si>
    <t>МБУ ДОП. ОБРАЗОВАНИЯ "ШКОЛА ИСКУССТВ СЕЛА БЕЛОГОРЬЕ"</t>
  </si>
  <si>
    <t>Оказание услуг по физической охране объекта для нужд муниципального бюджетного учреждения дополнительного образования «Школы искусств села Белогорье»</t>
  </si>
  <si>
    <t xml:space="preserve">МБУ ДОП. ОБРАЗОВАНИЯ "ХУДОЖЕСТВЕННАЯ ШКОЛА" </t>
  </si>
  <si>
    <t>Оказание услуг по физической охране объектов для нужд муниципального бюджетного учреждения дополнительного образования «Художественная школа» г. Благовещенск</t>
  </si>
  <si>
    <t>Поставка компьютерной техники (моноблоки)</t>
  </si>
  <si>
    <t>МБУДО «Детская музыкальная школа»</t>
  </si>
  <si>
    <t>Выполнение работ по монтажу архитектурной подсветки фасада здания Муниципального бюджетного учреждения дополнительного образования «Детская музыкальная школа», расположенного по адресу: Амурская область, г. Благовещенск, ул. Лазо, 44</t>
  </si>
  <si>
    <t>Оказание услуг по изготовлению мебели</t>
  </si>
  <si>
    <t xml:space="preserve">УПРАВЛЕНИЕ КУЛЬТУРЫ ГОРОДА БЛАГОВЕЩЕНСКА </t>
  </si>
  <si>
    <t>КУМИ Г. БЛАГОВЕЩЕНСКА</t>
  </si>
  <si>
    <t>МКУ "БГАЖЦ"</t>
  </si>
  <si>
    <t>ИТОГО</t>
  </si>
  <si>
    <t xml:space="preserve">
Нераспределенный остаток экономии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</si>
</sst>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9" x14ac:knownFonts="1">
    <font>
      <sz val="12"/>
      <color theme="1"/>
      <name val="Times New Roman"/>
      <family val="2"/>
      <charset val="204"/>
    </font>
    <font>
      <b/>
      <u/>
      <sz val="12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0E0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2" fontId="2" fillId="0" borderId="0" xfId="0" applyNumberFormat="1" applyFont="1" applyAlignment="1">
      <alignment wrapText="1"/>
    </xf>
    <xf numFmtId="2" fontId="2" fillId="0" borderId="0" xfId="0" applyNumberFormat="1" applyFont="1"/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wrapText="1"/>
    </xf>
    <xf numFmtId="1" fontId="2" fillId="3" borderId="4" xfId="0" applyNumberFormat="1" applyFont="1" applyFill="1" applyBorder="1" applyAlignment="1">
      <alignment vertical="center" wrapText="1"/>
    </xf>
    <xf numFmtId="1" fontId="2" fillId="3" borderId="7" xfId="0" applyNumberFormat="1" applyFont="1" applyFill="1" applyBorder="1" applyAlignment="1">
      <alignment vertical="center" wrapText="1"/>
    </xf>
    <xf numFmtId="2" fontId="5" fillId="3" borderId="3" xfId="0" applyNumberFormat="1" applyFont="1" applyFill="1" applyBorder="1" applyAlignment="1">
      <alignment wrapText="1"/>
    </xf>
    <xf numFmtId="2" fontId="5" fillId="3" borderId="8" xfId="0" applyNumberFormat="1" applyFont="1" applyFill="1" applyBorder="1" applyAlignment="1">
      <alignment wrapText="1"/>
    </xf>
    <xf numFmtId="2" fontId="7" fillId="4" borderId="1" xfId="0" applyNumberFormat="1" applyFont="1" applyFill="1" applyBorder="1" applyAlignment="1">
      <alignment wrapText="1"/>
    </xf>
    <xf numFmtId="4" fontId="8" fillId="4" borderId="1" xfId="0" applyNumberFormat="1" applyFont="1" applyFill="1" applyBorder="1" applyAlignment="1">
      <alignment wrapText="1"/>
    </xf>
    <xf numFmtId="2" fontId="7" fillId="4" borderId="0" xfId="0" applyNumberFormat="1" applyFont="1" applyFill="1"/>
    <xf numFmtId="2" fontId="2" fillId="3" borderId="2" xfId="0" applyNumberFormat="1" applyFont="1" applyFill="1" applyBorder="1" applyAlignment="1">
      <alignment wrapText="1"/>
    </xf>
    <xf numFmtId="2" fontId="2" fillId="3" borderId="2" xfId="0" applyNumberFormat="1" applyFont="1" applyFill="1" applyBorder="1" applyAlignment="1">
      <alignment horizontal="left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vertical="center" wrapText="1"/>
    </xf>
    <xf numFmtId="2" fontId="7" fillId="4" borderId="3" xfId="0" applyNumberFormat="1" applyFont="1" applyFill="1" applyBorder="1" applyAlignment="1">
      <alignment wrapText="1"/>
    </xf>
    <xf numFmtId="4" fontId="8" fillId="4" borderId="3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3" borderId="2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8" fillId="4" borderId="9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wrapText="1"/>
    </xf>
    <xf numFmtId="2" fontId="2" fillId="0" borderId="2" xfId="0" applyNumberFormat="1" applyFont="1" applyBorder="1"/>
    <xf numFmtId="4" fontId="5" fillId="3" borderId="3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" fontId="2" fillId="0" borderId="9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wrapText="1"/>
    </xf>
    <xf numFmtId="2" fontId="2" fillId="0" borderId="8" xfId="0" applyNumberFormat="1" applyFont="1" applyBorder="1"/>
    <xf numFmtId="1" fontId="2" fillId="0" borderId="12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wrapText="1"/>
    </xf>
    <xf numFmtId="2" fontId="2" fillId="0" borderId="13" xfId="0" applyNumberFormat="1" applyFont="1" applyBorder="1"/>
    <xf numFmtId="1" fontId="2" fillId="0" borderId="14" xfId="0" applyNumberFormat="1" applyFont="1" applyBorder="1" applyAlignment="1">
      <alignment horizontal="left" vertical="center"/>
    </xf>
    <xf numFmtId="2" fontId="2" fillId="0" borderId="15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wrapText="1"/>
    </xf>
    <xf numFmtId="2" fontId="2" fillId="0" borderId="7" xfId="0" applyNumberFormat="1" applyFont="1" applyBorder="1"/>
    <xf numFmtId="2" fontId="2" fillId="0" borderId="16" xfId="0" applyNumberFormat="1" applyFont="1" applyFill="1" applyBorder="1" applyAlignment="1">
      <alignment horizontal="left" wrapText="1"/>
    </xf>
    <xf numFmtId="2" fontId="2" fillId="0" borderId="17" xfId="0" applyNumberFormat="1" applyFont="1" applyFill="1" applyBorder="1" applyAlignment="1">
      <alignment horizontal="left" wrapText="1"/>
    </xf>
    <xf numFmtId="2" fontId="2" fillId="0" borderId="16" xfId="0" applyNumberFormat="1" applyFont="1" applyBorder="1" applyAlignment="1">
      <alignment horizontal="left" wrapText="1"/>
    </xf>
    <xf numFmtId="1" fontId="2" fillId="3" borderId="15" xfId="0" applyNumberFormat="1" applyFont="1" applyFill="1" applyBorder="1" applyAlignment="1">
      <alignment vertical="center" wrapText="1"/>
    </xf>
    <xf numFmtId="2" fontId="6" fillId="0" borderId="16" xfId="0" applyNumberFormat="1" applyFont="1" applyBorder="1" applyAlignment="1">
      <alignment horizontal="left" wrapText="1"/>
    </xf>
    <xf numFmtId="2" fontId="7" fillId="4" borderId="16" xfId="0" applyNumberFormat="1" applyFont="1" applyFill="1" applyBorder="1" applyAlignment="1">
      <alignment wrapText="1"/>
    </xf>
    <xf numFmtId="2" fontId="2" fillId="0" borderId="16" xfId="0" applyNumberFormat="1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2" fontId="2" fillId="0" borderId="16" xfId="0" applyNumberFormat="1" applyFont="1" applyFill="1" applyBorder="1" applyAlignment="1">
      <alignment wrapText="1"/>
    </xf>
    <xf numFmtId="2" fontId="2" fillId="0" borderId="16" xfId="0" applyNumberFormat="1" applyFont="1" applyBorder="1" applyAlignment="1">
      <alignment horizontal="center" wrapText="1"/>
    </xf>
    <xf numFmtId="2" fontId="2" fillId="0" borderId="4" xfId="0" applyNumberFormat="1" applyFont="1" applyBorder="1"/>
    <xf numFmtId="2" fontId="2" fillId="0" borderId="19" xfId="0" applyNumberFormat="1" applyFont="1" applyFill="1" applyBorder="1" applyAlignment="1">
      <alignment horizontal="left" wrapText="1"/>
    </xf>
    <xf numFmtId="2" fontId="2" fillId="0" borderId="6" xfId="0" applyNumberFormat="1" applyFont="1" applyBorder="1"/>
    <xf numFmtId="0" fontId="4" fillId="0" borderId="20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wrapText="1"/>
    </xf>
    <xf numFmtId="1" fontId="7" fillId="4" borderId="9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71;%20&#1055;&#1054;%20&#1058;&#1054;&#1056;&#1043;&#1040;&#1052;/2021%20&#1075;&#1086;&#1076;/&#1069;&#1082;&#1086;&#1085;&#1086;&#1084;&#1080;&#1103;%20&#1043;&#1056;&#1041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РБС"/>
      <sheetName val="ГРБС без областных"/>
      <sheetName val="ГРБС на 01.08"/>
      <sheetName val="ГРБС на 01.08 без облстных"/>
      <sheetName val="ГРБС на 01.09"/>
      <sheetName val="ГРБС на 01.10 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>
        <row r="132">
          <cell r="E132">
            <v>319583540.94999999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1"/>
  <sheetViews>
    <sheetView tabSelected="1" topLeftCell="A144" zoomScaleNormal="100" workbookViewId="0">
      <selection activeCell="I184" sqref="I184"/>
    </sheetView>
  </sheetViews>
  <sheetFormatPr defaultColWidth="9" defaultRowHeight="12.75" x14ac:dyDescent="0.2"/>
  <cols>
    <col min="1" max="1" width="4" style="32" customWidth="1"/>
    <col min="2" max="2" width="16.625" style="33" customWidth="1"/>
    <col min="3" max="3" width="47.75" style="1" customWidth="1"/>
    <col min="4" max="4" width="15" style="2" hidden="1" customWidth="1"/>
    <col min="5" max="5" width="14" style="2" customWidth="1"/>
    <col min="6" max="6" width="14.75" style="2" customWidth="1"/>
    <col min="7" max="7" width="13.625" style="2" customWidth="1"/>
    <col min="8" max="8" width="39" style="1" customWidth="1"/>
    <col min="9" max="9" width="14.25" style="2" customWidth="1"/>
    <col min="10" max="16384" width="9" style="2"/>
  </cols>
  <sheetData>
    <row r="1" spans="1:9" ht="15.75" x14ac:dyDescent="0.25">
      <c r="A1" s="78" t="s">
        <v>0</v>
      </c>
      <c r="B1" s="78"/>
      <c r="C1" s="78"/>
      <c r="D1" s="78"/>
      <c r="E1" s="78"/>
      <c r="F1" s="78"/>
      <c r="G1" s="78"/>
    </row>
    <row r="2" spans="1:9" ht="16.5" customHeight="1" thickBot="1" x14ac:dyDescent="0.25">
      <c r="A2" s="79" t="s">
        <v>1</v>
      </c>
      <c r="B2" s="79"/>
      <c r="C2" s="79"/>
      <c r="D2" s="79"/>
      <c r="E2" s="79"/>
      <c r="F2" s="79"/>
      <c r="G2" s="79"/>
    </row>
    <row r="3" spans="1:9" ht="53.25" customHeight="1" thickBot="1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2" t="s">
        <v>9</v>
      </c>
      <c r="I3" s="74" t="s">
        <v>73</v>
      </c>
    </row>
    <row r="4" spans="1:9" ht="15" customHeight="1" thickBot="1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73">
        <v>8</v>
      </c>
      <c r="I4" s="73">
        <v>9</v>
      </c>
    </row>
    <row r="5" spans="1:9" ht="44.25" customHeight="1" thickBot="1" x14ac:dyDescent="0.25">
      <c r="A5" s="7">
        <v>1</v>
      </c>
      <c r="B5" s="8" t="s">
        <v>10</v>
      </c>
      <c r="C5" s="9" t="s">
        <v>11</v>
      </c>
      <c r="D5" s="10"/>
      <c r="E5" s="11">
        <v>618750</v>
      </c>
      <c r="F5" s="11">
        <v>589700</v>
      </c>
      <c r="G5" s="12">
        <f>E5-F5</f>
        <v>29050</v>
      </c>
      <c r="H5" s="70" t="s">
        <v>12</v>
      </c>
      <c r="I5" s="71"/>
    </row>
    <row r="6" spans="1:9" ht="21.75" customHeight="1" thickBot="1" x14ac:dyDescent="0.25">
      <c r="A6" s="7">
        <v>2</v>
      </c>
      <c r="B6" s="8" t="s">
        <v>13</v>
      </c>
      <c r="C6" s="9" t="s">
        <v>14</v>
      </c>
      <c r="D6" s="10"/>
      <c r="E6" s="11">
        <v>53970</v>
      </c>
      <c r="F6" s="11">
        <v>40950</v>
      </c>
      <c r="G6" s="12">
        <f>E6-F6</f>
        <v>13020</v>
      </c>
      <c r="H6" s="59" t="s">
        <v>15</v>
      </c>
      <c r="I6" s="69"/>
    </row>
    <row r="7" spans="1:9" ht="67.5" customHeight="1" thickBot="1" x14ac:dyDescent="0.25">
      <c r="A7" s="7">
        <v>3</v>
      </c>
      <c r="B7" s="8" t="s">
        <v>13</v>
      </c>
      <c r="C7" s="10" t="s">
        <v>16</v>
      </c>
      <c r="D7" s="10"/>
      <c r="E7" s="11">
        <v>93333</v>
      </c>
      <c r="F7" s="11">
        <v>54853.16</v>
      </c>
      <c r="G7" s="12">
        <f t="shared" ref="G7:G90" si="0">E7-F7</f>
        <v>38479.839999999997</v>
      </c>
      <c r="H7" s="60" t="s">
        <v>17</v>
      </c>
      <c r="I7" s="69"/>
    </row>
    <row r="8" spans="1:9" ht="27" customHeight="1" thickBot="1" x14ac:dyDescent="0.25">
      <c r="A8" s="7">
        <v>4</v>
      </c>
      <c r="B8" s="8" t="s">
        <v>10</v>
      </c>
      <c r="C8" s="10" t="s">
        <v>15</v>
      </c>
      <c r="D8" s="10"/>
      <c r="E8" s="11">
        <v>605200</v>
      </c>
      <c r="F8" s="11">
        <v>294418</v>
      </c>
      <c r="G8" s="12">
        <f t="shared" si="0"/>
        <v>310782</v>
      </c>
      <c r="H8" s="80" t="s">
        <v>18</v>
      </c>
      <c r="I8" s="69"/>
    </row>
    <row r="9" spans="1:9" ht="20.25" customHeight="1" thickBot="1" x14ac:dyDescent="0.25">
      <c r="A9" s="7">
        <v>5</v>
      </c>
      <c r="B9" s="8" t="s">
        <v>13</v>
      </c>
      <c r="C9" s="10" t="s">
        <v>19</v>
      </c>
      <c r="D9" s="10"/>
      <c r="E9" s="11">
        <v>1158.9000000000001</v>
      </c>
      <c r="F9" s="11">
        <v>1080</v>
      </c>
      <c r="G9" s="12">
        <f t="shared" si="0"/>
        <v>78.900000000000091</v>
      </c>
      <c r="H9" s="81"/>
      <c r="I9" s="69"/>
    </row>
    <row r="10" spans="1:9" ht="17.25" customHeight="1" thickBot="1" x14ac:dyDescent="0.25">
      <c r="A10" s="7">
        <v>6</v>
      </c>
      <c r="B10" s="8" t="s">
        <v>13</v>
      </c>
      <c r="C10" s="10" t="s">
        <v>20</v>
      </c>
      <c r="D10" s="10"/>
      <c r="E10" s="11">
        <v>80000</v>
      </c>
      <c r="F10" s="11">
        <v>78000</v>
      </c>
      <c r="G10" s="12">
        <f t="shared" si="0"/>
        <v>2000</v>
      </c>
      <c r="H10" s="81"/>
      <c r="I10" s="69"/>
    </row>
    <row r="11" spans="1:9" ht="21.75" customHeight="1" thickBot="1" x14ac:dyDescent="0.25">
      <c r="A11" s="7">
        <v>7</v>
      </c>
      <c r="B11" s="8" t="s">
        <v>13</v>
      </c>
      <c r="C11" s="10" t="s">
        <v>19</v>
      </c>
      <c r="D11" s="10"/>
      <c r="E11" s="11">
        <v>4961.5600000000004</v>
      </c>
      <c r="F11" s="11">
        <v>4692</v>
      </c>
      <c r="G11" s="12">
        <f t="shared" si="0"/>
        <v>269.5600000000004</v>
      </c>
      <c r="H11" s="81"/>
      <c r="I11" s="69"/>
    </row>
    <row r="12" spans="1:9" ht="15" customHeight="1" thickBot="1" x14ac:dyDescent="0.25">
      <c r="A12" s="7">
        <v>8</v>
      </c>
      <c r="B12" s="8" t="s">
        <v>13</v>
      </c>
      <c r="C12" s="10" t="s">
        <v>19</v>
      </c>
      <c r="D12" s="10"/>
      <c r="E12" s="11">
        <v>29772.12</v>
      </c>
      <c r="F12" s="11">
        <v>28850</v>
      </c>
      <c r="G12" s="12">
        <f t="shared" si="0"/>
        <v>922.11999999999898</v>
      </c>
      <c r="H12" s="81"/>
      <c r="I12" s="69"/>
    </row>
    <row r="13" spans="1:9" ht="15.75" customHeight="1" thickBot="1" x14ac:dyDescent="0.25">
      <c r="A13" s="7">
        <v>9</v>
      </c>
      <c r="B13" s="8" t="s">
        <v>13</v>
      </c>
      <c r="C13" s="10" t="s">
        <v>21</v>
      </c>
      <c r="D13" s="10"/>
      <c r="E13" s="11">
        <v>61659</v>
      </c>
      <c r="F13" s="11">
        <v>61200</v>
      </c>
      <c r="G13" s="12">
        <f t="shared" si="0"/>
        <v>459</v>
      </c>
      <c r="H13" s="81"/>
      <c r="I13" s="69"/>
    </row>
    <row r="14" spans="1:9" ht="18.75" customHeight="1" thickBot="1" x14ac:dyDescent="0.25">
      <c r="A14" s="7">
        <v>10</v>
      </c>
      <c r="B14" s="8" t="s">
        <v>13</v>
      </c>
      <c r="C14" s="10" t="s">
        <v>21</v>
      </c>
      <c r="D14" s="10"/>
      <c r="E14" s="11">
        <v>342305</v>
      </c>
      <c r="F14" s="11">
        <v>339900</v>
      </c>
      <c r="G14" s="12">
        <f t="shared" si="0"/>
        <v>2405</v>
      </c>
      <c r="H14" s="81"/>
      <c r="I14" s="69"/>
    </row>
    <row r="15" spans="1:9" ht="27.75" customHeight="1" thickBot="1" x14ac:dyDescent="0.25">
      <c r="A15" s="7">
        <v>11</v>
      </c>
      <c r="B15" s="8" t="s">
        <v>10</v>
      </c>
      <c r="C15" s="10" t="s">
        <v>22</v>
      </c>
      <c r="D15" s="10"/>
      <c r="E15" s="11">
        <v>323784</v>
      </c>
      <c r="F15" s="11">
        <v>163724.24</v>
      </c>
      <c r="G15" s="12">
        <f t="shared" si="0"/>
        <v>160059.76</v>
      </c>
      <c r="H15" s="81"/>
      <c r="I15" s="69"/>
    </row>
    <row r="16" spans="1:9" ht="18" customHeight="1" thickBot="1" x14ac:dyDescent="0.25">
      <c r="A16" s="7">
        <v>12</v>
      </c>
      <c r="B16" s="8" t="s">
        <v>13</v>
      </c>
      <c r="C16" s="10" t="s">
        <v>23</v>
      </c>
      <c r="D16" s="10"/>
      <c r="E16" s="11">
        <v>13541.68</v>
      </c>
      <c r="F16" s="11">
        <v>12000</v>
      </c>
      <c r="G16" s="12">
        <f t="shared" si="0"/>
        <v>1541.6800000000003</v>
      </c>
      <c r="H16" s="81"/>
      <c r="I16" s="69"/>
    </row>
    <row r="17" spans="1:9" ht="20.25" customHeight="1" thickBot="1" x14ac:dyDescent="0.25">
      <c r="A17" s="7">
        <v>13</v>
      </c>
      <c r="B17" s="8" t="s">
        <v>13</v>
      </c>
      <c r="C17" s="10" t="s">
        <v>23</v>
      </c>
      <c r="D17" s="10"/>
      <c r="E17" s="11">
        <v>37872.660000000003</v>
      </c>
      <c r="F17" s="11">
        <v>37683.29</v>
      </c>
      <c r="G17" s="12">
        <f t="shared" si="0"/>
        <v>189.37000000000262</v>
      </c>
      <c r="H17" s="81"/>
      <c r="I17" s="69"/>
    </row>
    <row r="18" spans="1:9" ht="20.25" customHeight="1" thickBot="1" x14ac:dyDescent="0.25">
      <c r="A18" s="7">
        <v>17</v>
      </c>
      <c r="B18" s="8" t="s">
        <v>13</v>
      </c>
      <c r="C18" s="10" t="s">
        <v>24</v>
      </c>
      <c r="D18" s="10"/>
      <c r="E18" s="11">
        <v>6279.9</v>
      </c>
      <c r="F18" s="11">
        <v>6250</v>
      </c>
      <c r="G18" s="12">
        <f>E18-F18</f>
        <v>29.899999999999636</v>
      </c>
      <c r="H18" s="81"/>
      <c r="I18" s="69"/>
    </row>
    <row r="19" spans="1:9" ht="20.25" customHeight="1" thickBot="1" x14ac:dyDescent="0.25">
      <c r="A19" s="7">
        <v>18</v>
      </c>
      <c r="B19" s="8" t="s">
        <v>13</v>
      </c>
      <c r="C19" s="10" t="s">
        <v>24</v>
      </c>
      <c r="D19" s="10"/>
      <c r="E19" s="11">
        <v>15035.5</v>
      </c>
      <c r="F19" s="11">
        <v>14960.32</v>
      </c>
      <c r="G19" s="12">
        <f>E19-F19</f>
        <v>75.180000000000291</v>
      </c>
      <c r="H19" s="82"/>
      <c r="I19" s="69"/>
    </row>
    <row r="20" spans="1:9" ht="41.25" customHeight="1" thickBot="1" x14ac:dyDescent="0.25">
      <c r="A20" s="7">
        <v>14</v>
      </c>
      <c r="B20" s="13" t="s">
        <v>25</v>
      </c>
      <c r="C20" s="9" t="s">
        <v>26</v>
      </c>
      <c r="D20" s="10"/>
      <c r="E20" s="11">
        <v>46056889</v>
      </c>
      <c r="F20" s="11">
        <v>43523760.049999997</v>
      </c>
      <c r="G20" s="12">
        <f t="shared" si="0"/>
        <v>2533128.950000003</v>
      </c>
      <c r="H20" s="61" t="s">
        <v>27</v>
      </c>
      <c r="I20" s="69"/>
    </row>
    <row r="21" spans="1:9" ht="29.25" customHeight="1" thickBot="1" x14ac:dyDescent="0.25">
      <c r="A21" s="7">
        <v>15</v>
      </c>
      <c r="B21" s="13" t="s">
        <v>25</v>
      </c>
      <c r="C21" s="9" t="s">
        <v>28</v>
      </c>
      <c r="D21" s="10"/>
      <c r="E21" s="11">
        <v>15113665</v>
      </c>
      <c r="F21" s="11">
        <v>13980140.050000001</v>
      </c>
      <c r="G21" s="12">
        <f t="shared" si="0"/>
        <v>1133524.9499999993</v>
      </c>
      <c r="H21" s="61" t="s">
        <v>29</v>
      </c>
      <c r="I21" s="69"/>
    </row>
    <row r="22" spans="1:9" ht="45" customHeight="1" thickBot="1" x14ac:dyDescent="0.25">
      <c r="A22" s="7">
        <v>16</v>
      </c>
      <c r="B22" s="13" t="s">
        <v>25</v>
      </c>
      <c r="C22" s="9" t="s">
        <v>28</v>
      </c>
      <c r="D22" s="10"/>
      <c r="E22" s="11">
        <v>14020041</v>
      </c>
      <c r="F22" s="11">
        <v>12968537.85</v>
      </c>
      <c r="G22" s="12">
        <f t="shared" si="0"/>
        <v>1051503.1500000004</v>
      </c>
      <c r="H22" s="61" t="s">
        <v>30</v>
      </c>
      <c r="I22" s="69"/>
    </row>
    <row r="23" spans="1:9" ht="47.25" customHeight="1" thickBot="1" x14ac:dyDescent="0.25">
      <c r="A23" s="7">
        <v>19</v>
      </c>
      <c r="B23" s="13" t="s">
        <v>25</v>
      </c>
      <c r="C23" s="9" t="s">
        <v>31</v>
      </c>
      <c r="D23" s="10"/>
      <c r="E23" s="11">
        <v>40941745.5</v>
      </c>
      <c r="F23" s="11">
        <v>38075823</v>
      </c>
      <c r="G23" s="12">
        <f>E23-F23</f>
        <v>2865922.5</v>
      </c>
      <c r="H23" s="61" t="s">
        <v>32</v>
      </c>
      <c r="I23" s="69"/>
    </row>
    <row r="24" spans="1:9" ht="75" customHeight="1" thickBot="1" x14ac:dyDescent="0.25">
      <c r="A24" s="7">
        <v>20</v>
      </c>
      <c r="B24" s="13" t="s">
        <v>25</v>
      </c>
      <c r="C24" s="10" t="s">
        <v>33</v>
      </c>
      <c r="D24" s="10"/>
      <c r="E24" s="11">
        <v>34937569</v>
      </c>
      <c r="F24" s="11">
        <v>28499757</v>
      </c>
      <c r="G24" s="12">
        <f>E24-F24</f>
        <v>6437812</v>
      </c>
      <c r="H24" s="61"/>
      <c r="I24" s="69"/>
    </row>
    <row r="25" spans="1:9" ht="30" customHeight="1" thickBot="1" x14ac:dyDescent="0.25">
      <c r="A25" s="7">
        <v>21</v>
      </c>
      <c r="B25" s="14" t="s">
        <v>10</v>
      </c>
      <c r="C25" s="15" t="s">
        <v>34</v>
      </c>
      <c r="D25" s="10"/>
      <c r="E25" s="11">
        <v>119700</v>
      </c>
      <c r="F25" s="11">
        <v>81396</v>
      </c>
      <c r="G25" s="12">
        <f t="shared" si="0"/>
        <v>38304</v>
      </c>
      <c r="H25" s="61"/>
      <c r="I25" s="69"/>
    </row>
    <row r="26" spans="1:9" ht="16.5" customHeight="1" thickBot="1" x14ac:dyDescent="0.25">
      <c r="A26" s="7">
        <v>22</v>
      </c>
      <c r="B26" s="14" t="s">
        <v>13</v>
      </c>
      <c r="C26" s="15" t="s">
        <v>35</v>
      </c>
      <c r="D26" s="10"/>
      <c r="E26" s="11">
        <v>46897.35</v>
      </c>
      <c r="F26" s="11">
        <v>25558.76</v>
      </c>
      <c r="G26" s="12">
        <f t="shared" si="0"/>
        <v>21338.59</v>
      </c>
      <c r="H26" s="61"/>
      <c r="I26" s="69"/>
    </row>
    <row r="27" spans="1:9" ht="28.5" customHeight="1" thickBot="1" x14ac:dyDescent="0.25">
      <c r="A27" s="7">
        <v>23</v>
      </c>
      <c r="B27" s="13" t="s">
        <v>25</v>
      </c>
      <c r="C27" s="9" t="s">
        <v>36</v>
      </c>
      <c r="D27" s="10"/>
      <c r="E27" s="11">
        <v>63115399</v>
      </c>
      <c r="F27" s="11">
        <v>63000000</v>
      </c>
      <c r="G27" s="12">
        <f t="shared" si="0"/>
        <v>115399</v>
      </c>
      <c r="H27" s="61"/>
      <c r="I27" s="69"/>
    </row>
    <row r="28" spans="1:9" ht="17.25" customHeight="1" thickBot="1" x14ac:dyDescent="0.25">
      <c r="A28" s="7">
        <v>24</v>
      </c>
      <c r="B28" s="14" t="s">
        <v>13</v>
      </c>
      <c r="C28" s="10" t="s">
        <v>16</v>
      </c>
      <c r="D28" s="10"/>
      <c r="E28" s="11">
        <v>37187.199999999997</v>
      </c>
      <c r="F28" s="11">
        <v>29375.74</v>
      </c>
      <c r="G28" s="12">
        <f t="shared" si="0"/>
        <v>7811.4599999999955</v>
      </c>
      <c r="H28" s="61"/>
      <c r="I28" s="69"/>
    </row>
    <row r="29" spans="1:9" ht="26.25" customHeight="1" thickBot="1" x14ac:dyDescent="0.25">
      <c r="A29" s="7">
        <v>25</v>
      </c>
      <c r="B29" s="14" t="s">
        <v>13</v>
      </c>
      <c r="C29" s="9" t="s">
        <v>37</v>
      </c>
      <c r="D29" s="10"/>
      <c r="E29" s="11">
        <v>499719.9</v>
      </c>
      <c r="F29" s="11">
        <v>492224.1</v>
      </c>
      <c r="G29" s="12">
        <f t="shared" si="0"/>
        <v>7495.8000000000466</v>
      </c>
      <c r="H29" s="61"/>
      <c r="I29" s="69"/>
    </row>
    <row r="30" spans="1:9" ht="17.25" customHeight="1" thickBot="1" x14ac:dyDescent="0.25">
      <c r="A30" s="7">
        <v>26</v>
      </c>
      <c r="B30" s="14" t="s">
        <v>13</v>
      </c>
      <c r="C30" s="9" t="s">
        <v>16</v>
      </c>
      <c r="D30" s="10"/>
      <c r="E30" s="11">
        <v>56071</v>
      </c>
      <c r="F30" s="11">
        <v>43779.6</v>
      </c>
      <c r="G30" s="12">
        <f t="shared" si="0"/>
        <v>12291.400000000001</v>
      </c>
      <c r="H30" s="61"/>
      <c r="I30" s="69"/>
    </row>
    <row r="31" spans="1:9" ht="17.25" customHeight="1" thickBot="1" x14ac:dyDescent="0.25">
      <c r="A31" s="7">
        <v>27</v>
      </c>
      <c r="B31" s="14" t="s">
        <v>13</v>
      </c>
      <c r="C31" s="9" t="s">
        <v>38</v>
      </c>
      <c r="D31" s="10"/>
      <c r="E31" s="11">
        <v>7211</v>
      </c>
      <c r="F31" s="11">
        <v>6465</v>
      </c>
      <c r="G31" s="12">
        <f t="shared" si="0"/>
        <v>746</v>
      </c>
      <c r="H31" s="61"/>
      <c r="I31" s="69"/>
    </row>
    <row r="32" spans="1:9" ht="25.5" customHeight="1" thickBot="1" x14ac:dyDescent="0.25">
      <c r="A32" s="7">
        <v>28</v>
      </c>
      <c r="B32" s="13" t="s">
        <v>25</v>
      </c>
      <c r="C32" s="9" t="s">
        <v>39</v>
      </c>
      <c r="D32" s="10"/>
      <c r="E32" s="11">
        <v>2999358</v>
      </c>
      <c r="F32" s="11">
        <v>2600000</v>
      </c>
      <c r="G32" s="12">
        <f t="shared" si="0"/>
        <v>399358</v>
      </c>
      <c r="H32" s="61"/>
      <c r="I32" s="69"/>
    </row>
    <row r="33" spans="1:9" ht="18" customHeight="1" thickBot="1" x14ac:dyDescent="0.25">
      <c r="A33" s="7">
        <v>29</v>
      </c>
      <c r="B33" s="14" t="s">
        <v>13</v>
      </c>
      <c r="C33" s="9" t="s">
        <v>38</v>
      </c>
      <c r="D33" s="10"/>
      <c r="E33" s="11">
        <v>4689</v>
      </c>
      <c r="F33" s="11">
        <v>3464</v>
      </c>
      <c r="G33" s="12">
        <f t="shared" si="0"/>
        <v>1225</v>
      </c>
      <c r="H33" s="61"/>
      <c r="I33" s="69"/>
    </row>
    <row r="34" spans="1:9" ht="27" customHeight="1" thickBot="1" x14ac:dyDescent="0.25">
      <c r="A34" s="7">
        <v>30</v>
      </c>
      <c r="B34" s="14" t="s">
        <v>13</v>
      </c>
      <c r="C34" s="9" t="s">
        <v>40</v>
      </c>
      <c r="D34" s="10"/>
      <c r="E34" s="11">
        <v>39100</v>
      </c>
      <c r="F34" s="11">
        <v>38904.5</v>
      </c>
      <c r="G34" s="12">
        <f t="shared" si="0"/>
        <v>195.5</v>
      </c>
      <c r="H34" s="61"/>
      <c r="I34" s="69"/>
    </row>
    <row r="35" spans="1:9" ht="18.75" customHeight="1" thickBot="1" x14ac:dyDescent="0.25">
      <c r="A35" s="7">
        <v>31</v>
      </c>
      <c r="B35" s="14" t="s">
        <v>13</v>
      </c>
      <c r="C35" s="9" t="s">
        <v>16</v>
      </c>
      <c r="D35" s="9"/>
      <c r="E35" s="11">
        <v>15493.85</v>
      </c>
      <c r="F35" s="11">
        <v>12800</v>
      </c>
      <c r="G35" s="12">
        <f t="shared" si="0"/>
        <v>2693.8500000000004</v>
      </c>
      <c r="H35" s="61"/>
      <c r="I35" s="69"/>
    </row>
    <row r="36" spans="1:9" ht="18" customHeight="1" thickBot="1" x14ac:dyDescent="0.25">
      <c r="A36" s="7">
        <v>32</v>
      </c>
      <c r="B36" s="14" t="s">
        <v>13</v>
      </c>
      <c r="C36" s="9" t="s">
        <v>38</v>
      </c>
      <c r="D36" s="10"/>
      <c r="E36" s="11">
        <v>47259.4</v>
      </c>
      <c r="F36" s="11">
        <v>34863</v>
      </c>
      <c r="G36" s="12">
        <f t="shared" si="0"/>
        <v>12396.400000000001</v>
      </c>
      <c r="H36" s="61"/>
      <c r="I36" s="69"/>
    </row>
    <row r="37" spans="1:9" ht="17.25" customHeight="1" thickBot="1" x14ac:dyDescent="0.25">
      <c r="A37" s="7">
        <v>33</v>
      </c>
      <c r="B37" s="14" t="s">
        <v>13</v>
      </c>
      <c r="C37" s="9" t="s">
        <v>41</v>
      </c>
      <c r="D37" s="10"/>
      <c r="E37" s="11">
        <v>50342.79</v>
      </c>
      <c r="F37" s="11">
        <v>35237.49</v>
      </c>
      <c r="G37" s="12">
        <f t="shared" si="0"/>
        <v>15105.300000000003</v>
      </c>
      <c r="H37" s="61"/>
      <c r="I37" s="69"/>
    </row>
    <row r="38" spans="1:9" ht="18.75" customHeight="1" thickBot="1" x14ac:dyDescent="0.25">
      <c r="A38" s="7">
        <v>34</v>
      </c>
      <c r="B38" s="14" t="s">
        <v>13</v>
      </c>
      <c r="C38" s="9" t="s">
        <v>42</v>
      </c>
      <c r="D38" s="10"/>
      <c r="E38" s="11">
        <v>16036.5</v>
      </c>
      <c r="F38" s="11">
        <v>13030</v>
      </c>
      <c r="G38" s="12">
        <f t="shared" si="0"/>
        <v>3006.5</v>
      </c>
      <c r="H38" s="83"/>
      <c r="I38" s="69"/>
    </row>
    <row r="39" spans="1:9" ht="27" customHeight="1" thickBot="1" x14ac:dyDescent="0.25">
      <c r="A39" s="7">
        <v>35</v>
      </c>
      <c r="B39" s="14" t="s">
        <v>10</v>
      </c>
      <c r="C39" s="10" t="s">
        <v>43</v>
      </c>
      <c r="D39" s="10"/>
      <c r="E39" s="11">
        <v>243400</v>
      </c>
      <c r="F39" s="11">
        <v>242183</v>
      </c>
      <c r="G39" s="12">
        <f t="shared" si="0"/>
        <v>1217</v>
      </c>
      <c r="H39" s="84"/>
      <c r="I39" s="69"/>
    </row>
    <row r="40" spans="1:9" ht="34.5" customHeight="1" thickBot="1" x14ac:dyDescent="0.25">
      <c r="A40" s="7">
        <v>36</v>
      </c>
      <c r="B40" s="14" t="s">
        <v>13</v>
      </c>
      <c r="C40" s="10" t="s">
        <v>44</v>
      </c>
      <c r="D40" s="10"/>
      <c r="E40" s="11">
        <v>38423</v>
      </c>
      <c r="F40" s="11">
        <v>25607.88</v>
      </c>
      <c r="G40" s="12">
        <f t="shared" si="0"/>
        <v>12815.119999999999</v>
      </c>
      <c r="H40" s="61"/>
      <c r="I40" s="69"/>
    </row>
    <row r="41" spans="1:9" ht="39.75" customHeight="1" thickBot="1" x14ac:dyDescent="0.25">
      <c r="A41" s="7">
        <v>37</v>
      </c>
      <c r="B41" s="14" t="s">
        <v>10</v>
      </c>
      <c r="C41" s="10" t="s">
        <v>45</v>
      </c>
      <c r="D41" s="10"/>
      <c r="E41" s="11">
        <v>406855.56</v>
      </c>
      <c r="F41" s="11">
        <v>376681.81</v>
      </c>
      <c r="G41" s="12">
        <f t="shared" si="0"/>
        <v>30173.75</v>
      </c>
      <c r="H41" s="61"/>
      <c r="I41" s="69"/>
    </row>
    <row r="42" spans="1:9" ht="37.5" hidden="1" customHeight="1" thickBot="1" x14ac:dyDescent="0.25">
      <c r="A42" s="7">
        <v>38</v>
      </c>
      <c r="B42" s="13" t="s">
        <v>25</v>
      </c>
      <c r="C42" s="10"/>
      <c r="D42" s="10"/>
      <c r="E42" s="11"/>
      <c r="F42" s="11"/>
      <c r="G42" s="12">
        <f t="shared" si="0"/>
        <v>0</v>
      </c>
      <c r="H42" s="61"/>
      <c r="I42" s="69"/>
    </row>
    <row r="43" spans="1:9" ht="46.5" hidden="1" customHeight="1" thickBot="1" x14ac:dyDescent="0.25">
      <c r="A43" s="7">
        <v>39</v>
      </c>
      <c r="B43" s="13" t="s">
        <v>25</v>
      </c>
      <c r="C43" s="10"/>
      <c r="D43" s="10"/>
      <c r="E43" s="11"/>
      <c r="F43" s="11"/>
      <c r="G43" s="12">
        <f t="shared" si="0"/>
        <v>0</v>
      </c>
      <c r="H43" s="61"/>
      <c r="I43" s="69"/>
    </row>
    <row r="44" spans="1:9" ht="30.75" hidden="1" customHeight="1" thickBot="1" x14ac:dyDescent="0.25">
      <c r="A44" s="7">
        <v>40</v>
      </c>
      <c r="B44" s="13" t="s">
        <v>25</v>
      </c>
      <c r="C44" s="10"/>
      <c r="D44" s="10"/>
      <c r="E44" s="11"/>
      <c r="F44" s="11"/>
      <c r="G44" s="12">
        <f t="shared" si="0"/>
        <v>0</v>
      </c>
      <c r="H44" s="61"/>
      <c r="I44" s="69"/>
    </row>
    <row r="45" spans="1:9" ht="30.75" hidden="1" customHeight="1" thickBot="1" x14ac:dyDescent="0.25">
      <c r="A45" s="7">
        <v>41</v>
      </c>
      <c r="B45" s="13" t="s">
        <v>25</v>
      </c>
      <c r="C45" s="10"/>
      <c r="D45" s="10"/>
      <c r="E45" s="11"/>
      <c r="F45" s="11"/>
      <c r="G45" s="12">
        <f t="shared" si="0"/>
        <v>0</v>
      </c>
      <c r="H45" s="61"/>
      <c r="I45" s="69"/>
    </row>
    <row r="46" spans="1:9" ht="26.25" hidden="1" customHeight="1" thickBot="1" x14ac:dyDescent="0.25">
      <c r="A46" s="7">
        <v>42</v>
      </c>
      <c r="B46" s="13" t="s">
        <v>25</v>
      </c>
      <c r="C46" s="10"/>
      <c r="D46" s="10"/>
      <c r="E46" s="11"/>
      <c r="F46" s="11"/>
      <c r="G46" s="12">
        <f t="shared" si="0"/>
        <v>0</v>
      </c>
      <c r="H46" s="61"/>
      <c r="I46" s="69"/>
    </row>
    <row r="47" spans="1:9" ht="38.25" hidden="1" customHeight="1" thickBot="1" x14ac:dyDescent="0.25">
      <c r="A47" s="7">
        <v>43</v>
      </c>
      <c r="B47" s="13" t="s">
        <v>25</v>
      </c>
      <c r="C47" s="10"/>
      <c r="D47" s="10"/>
      <c r="E47" s="11"/>
      <c r="F47" s="11"/>
      <c r="G47" s="12">
        <f t="shared" si="0"/>
        <v>0</v>
      </c>
      <c r="H47" s="61"/>
      <c r="I47" s="69"/>
    </row>
    <row r="48" spans="1:9" ht="40.5" hidden="1" customHeight="1" thickBot="1" x14ac:dyDescent="0.25">
      <c r="A48" s="7">
        <v>44</v>
      </c>
      <c r="B48" s="13" t="s">
        <v>25</v>
      </c>
      <c r="C48" s="10"/>
      <c r="D48" s="10"/>
      <c r="E48" s="11"/>
      <c r="F48" s="11"/>
      <c r="G48" s="12">
        <f t="shared" si="0"/>
        <v>0</v>
      </c>
      <c r="H48" s="61"/>
      <c r="I48" s="69"/>
    </row>
    <row r="49" spans="1:9" ht="40.5" hidden="1" customHeight="1" thickBot="1" x14ac:dyDescent="0.25">
      <c r="A49" s="7">
        <v>45</v>
      </c>
      <c r="B49" s="13" t="s">
        <v>25</v>
      </c>
      <c r="C49" s="16"/>
      <c r="D49" s="10"/>
      <c r="E49" s="11"/>
      <c r="F49" s="11"/>
      <c r="G49" s="12">
        <f t="shared" si="0"/>
        <v>0</v>
      </c>
      <c r="H49" s="61"/>
      <c r="I49" s="69"/>
    </row>
    <row r="50" spans="1:9" ht="27" hidden="1" customHeight="1" thickBot="1" x14ac:dyDescent="0.25">
      <c r="A50" s="7">
        <v>46</v>
      </c>
      <c r="B50" s="13" t="s">
        <v>25</v>
      </c>
      <c r="C50" s="16"/>
      <c r="D50" s="10"/>
      <c r="E50" s="11"/>
      <c r="F50" s="11"/>
      <c r="G50" s="12">
        <f t="shared" si="0"/>
        <v>0</v>
      </c>
      <c r="H50" s="61"/>
      <c r="I50" s="69"/>
    </row>
    <row r="51" spans="1:9" ht="30.75" hidden="1" customHeight="1" thickBot="1" x14ac:dyDescent="0.25">
      <c r="A51" s="7">
        <v>47</v>
      </c>
      <c r="B51" s="13" t="s">
        <v>25</v>
      </c>
      <c r="C51" s="16"/>
      <c r="D51" s="10"/>
      <c r="E51" s="11"/>
      <c r="F51" s="11"/>
      <c r="G51" s="12">
        <f t="shared" si="0"/>
        <v>0</v>
      </c>
      <c r="H51" s="61"/>
      <c r="I51" s="69"/>
    </row>
    <row r="52" spans="1:9" ht="68.25" hidden="1" customHeight="1" thickBot="1" x14ac:dyDescent="0.25">
      <c r="A52" s="7">
        <v>48</v>
      </c>
      <c r="B52" s="13" t="s">
        <v>25</v>
      </c>
      <c r="C52" s="16"/>
      <c r="D52" s="10"/>
      <c r="E52" s="11"/>
      <c r="F52" s="11"/>
      <c r="G52" s="12">
        <f t="shared" si="0"/>
        <v>0</v>
      </c>
      <c r="H52" s="61"/>
      <c r="I52" s="69"/>
    </row>
    <row r="53" spans="1:9" ht="81" hidden="1" customHeight="1" thickBot="1" x14ac:dyDescent="0.25">
      <c r="A53" s="7">
        <v>49</v>
      </c>
      <c r="B53" s="13" t="s">
        <v>25</v>
      </c>
      <c r="C53" s="16"/>
      <c r="D53" s="10"/>
      <c r="E53" s="11"/>
      <c r="F53" s="11"/>
      <c r="G53" s="12">
        <f t="shared" si="0"/>
        <v>0</v>
      </c>
      <c r="H53" s="61"/>
      <c r="I53" s="69"/>
    </row>
    <row r="54" spans="1:9" ht="42" hidden="1" customHeight="1" thickBot="1" x14ac:dyDescent="0.25">
      <c r="A54" s="7">
        <v>50</v>
      </c>
      <c r="B54" s="13" t="s">
        <v>25</v>
      </c>
      <c r="C54" s="17"/>
      <c r="D54" s="10"/>
      <c r="E54" s="11"/>
      <c r="F54" s="11"/>
      <c r="G54" s="12">
        <f t="shared" si="0"/>
        <v>0</v>
      </c>
      <c r="H54" s="61"/>
      <c r="I54" s="69"/>
    </row>
    <row r="55" spans="1:9" ht="28.5" hidden="1" customHeight="1" thickBot="1" x14ac:dyDescent="0.25">
      <c r="A55" s="7">
        <v>51</v>
      </c>
      <c r="B55" s="13" t="s">
        <v>25</v>
      </c>
      <c r="C55" s="17"/>
      <c r="D55" s="10"/>
      <c r="E55" s="11"/>
      <c r="F55" s="11"/>
      <c r="G55" s="12">
        <f t="shared" si="0"/>
        <v>0</v>
      </c>
      <c r="H55" s="61"/>
      <c r="I55" s="69"/>
    </row>
    <row r="56" spans="1:9" ht="56.25" hidden="1" customHeight="1" thickBot="1" x14ac:dyDescent="0.25">
      <c r="A56" s="7">
        <v>52</v>
      </c>
      <c r="B56" s="13" t="s">
        <v>25</v>
      </c>
      <c r="C56" s="17"/>
      <c r="D56" s="10"/>
      <c r="E56" s="11"/>
      <c r="F56" s="11"/>
      <c r="G56" s="12">
        <f t="shared" si="0"/>
        <v>0</v>
      </c>
      <c r="H56" s="61"/>
      <c r="I56" s="69"/>
    </row>
    <row r="57" spans="1:9" ht="40.5" hidden="1" customHeight="1" thickBot="1" x14ac:dyDescent="0.25">
      <c r="A57" s="7">
        <v>53</v>
      </c>
      <c r="B57" s="13" t="s">
        <v>25</v>
      </c>
      <c r="C57" s="17"/>
      <c r="D57" s="10"/>
      <c r="E57" s="11"/>
      <c r="F57" s="11"/>
      <c r="G57" s="12">
        <f t="shared" si="0"/>
        <v>0</v>
      </c>
      <c r="H57" s="61"/>
      <c r="I57" s="69"/>
    </row>
    <row r="58" spans="1:9" ht="22.5" hidden="1" customHeight="1" thickBot="1" x14ac:dyDescent="0.25">
      <c r="A58" s="7">
        <v>54</v>
      </c>
      <c r="B58" s="13" t="s">
        <v>25</v>
      </c>
      <c r="C58" s="17"/>
      <c r="D58" s="10"/>
      <c r="E58" s="11"/>
      <c r="F58" s="11"/>
      <c r="G58" s="12">
        <f t="shared" si="0"/>
        <v>0</v>
      </c>
      <c r="H58" s="61"/>
      <c r="I58" s="69"/>
    </row>
    <row r="59" spans="1:9" ht="30" hidden="1" customHeight="1" thickBot="1" x14ac:dyDescent="0.25">
      <c r="A59" s="7">
        <v>55</v>
      </c>
      <c r="B59" s="13" t="s">
        <v>25</v>
      </c>
      <c r="C59" s="17"/>
      <c r="D59" s="10"/>
      <c r="E59" s="11"/>
      <c r="F59" s="11"/>
      <c r="G59" s="12">
        <f t="shared" si="0"/>
        <v>0</v>
      </c>
      <c r="H59" s="61"/>
      <c r="I59" s="69"/>
    </row>
    <row r="60" spans="1:9" ht="40.5" hidden="1" customHeight="1" thickBot="1" x14ac:dyDescent="0.25">
      <c r="A60" s="7">
        <v>56</v>
      </c>
      <c r="B60" s="13" t="s">
        <v>25</v>
      </c>
      <c r="C60" s="17"/>
      <c r="D60" s="10"/>
      <c r="E60" s="11"/>
      <c r="F60" s="11"/>
      <c r="G60" s="12">
        <f t="shared" si="0"/>
        <v>0</v>
      </c>
      <c r="H60" s="61"/>
      <c r="I60" s="69"/>
    </row>
    <row r="61" spans="1:9" ht="170.25" hidden="1" customHeight="1" thickBot="1" x14ac:dyDescent="0.25">
      <c r="A61" s="7">
        <v>57</v>
      </c>
      <c r="B61" s="13" t="s">
        <v>25</v>
      </c>
      <c r="C61" s="17"/>
      <c r="D61" s="10"/>
      <c r="E61" s="11"/>
      <c r="F61" s="11"/>
      <c r="G61" s="12">
        <f t="shared" si="0"/>
        <v>0</v>
      </c>
      <c r="H61" s="61"/>
      <c r="I61" s="69"/>
    </row>
    <row r="62" spans="1:9" ht="30" hidden="1" customHeight="1" thickBot="1" x14ac:dyDescent="0.25">
      <c r="A62" s="7">
        <v>58</v>
      </c>
      <c r="B62" s="13" t="s">
        <v>25</v>
      </c>
      <c r="C62" s="17"/>
      <c r="D62" s="10"/>
      <c r="E62" s="11"/>
      <c r="F62" s="11"/>
      <c r="G62" s="12">
        <f t="shared" si="0"/>
        <v>0</v>
      </c>
      <c r="H62" s="61"/>
      <c r="I62" s="69"/>
    </row>
    <row r="63" spans="1:9" ht="40.5" hidden="1" customHeight="1" thickBot="1" x14ac:dyDescent="0.25">
      <c r="A63" s="7">
        <v>59</v>
      </c>
      <c r="B63" s="13" t="s">
        <v>25</v>
      </c>
      <c r="C63" s="17"/>
      <c r="D63" s="10"/>
      <c r="E63" s="11"/>
      <c r="F63" s="11"/>
      <c r="G63" s="12">
        <f t="shared" si="0"/>
        <v>0</v>
      </c>
      <c r="H63" s="61"/>
      <c r="I63" s="69"/>
    </row>
    <row r="64" spans="1:9" ht="32.25" hidden="1" customHeight="1" thickBot="1" x14ac:dyDescent="0.25">
      <c r="A64" s="7">
        <v>60</v>
      </c>
      <c r="B64" s="13" t="s">
        <v>25</v>
      </c>
      <c r="C64" s="17"/>
      <c r="D64" s="10"/>
      <c r="E64" s="11"/>
      <c r="F64" s="11"/>
      <c r="G64" s="12">
        <f t="shared" si="0"/>
        <v>0</v>
      </c>
      <c r="H64" s="61"/>
      <c r="I64" s="69"/>
    </row>
    <row r="65" spans="1:9" ht="40.5" hidden="1" customHeight="1" thickBot="1" x14ac:dyDescent="0.25">
      <c r="A65" s="7">
        <v>61</v>
      </c>
      <c r="B65" s="13" t="s">
        <v>25</v>
      </c>
      <c r="C65" s="17"/>
      <c r="D65" s="10"/>
      <c r="E65" s="11"/>
      <c r="F65" s="11"/>
      <c r="G65" s="12">
        <f t="shared" si="0"/>
        <v>0</v>
      </c>
      <c r="H65" s="61"/>
      <c r="I65" s="69"/>
    </row>
    <row r="66" spans="1:9" ht="16.5" hidden="1" customHeight="1" thickBot="1" x14ac:dyDescent="0.25">
      <c r="A66" s="7">
        <v>62</v>
      </c>
      <c r="B66" s="13" t="s">
        <v>25</v>
      </c>
      <c r="C66" s="17"/>
      <c r="D66" s="10"/>
      <c r="E66" s="11"/>
      <c r="F66" s="11"/>
      <c r="G66" s="11">
        <f t="shared" si="0"/>
        <v>0</v>
      </c>
      <c r="H66" s="61"/>
      <c r="I66" s="69"/>
    </row>
    <row r="67" spans="1:9" ht="20.25" hidden="1" customHeight="1" thickBot="1" x14ac:dyDescent="0.25">
      <c r="A67" s="7">
        <v>63</v>
      </c>
      <c r="B67" s="13" t="s">
        <v>25</v>
      </c>
      <c r="C67" s="17"/>
      <c r="D67" s="10"/>
      <c r="E67" s="11"/>
      <c r="F67" s="11"/>
      <c r="G67" s="11">
        <f t="shared" si="0"/>
        <v>0</v>
      </c>
      <c r="H67" s="61"/>
      <c r="I67" s="69"/>
    </row>
    <row r="68" spans="1:9" ht="18.75" hidden="1" customHeight="1" thickBot="1" x14ac:dyDescent="0.25">
      <c r="A68" s="7">
        <v>64</v>
      </c>
      <c r="B68" s="13" t="s">
        <v>25</v>
      </c>
      <c r="C68" s="17"/>
      <c r="D68" s="10"/>
      <c r="E68" s="11"/>
      <c r="F68" s="11"/>
      <c r="G68" s="11">
        <f t="shared" si="0"/>
        <v>0</v>
      </c>
      <c r="H68" s="61"/>
      <c r="I68" s="69"/>
    </row>
    <row r="69" spans="1:9" ht="18.75" hidden="1" customHeight="1" thickBot="1" x14ac:dyDescent="0.25">
      <c r="A69" s="7">
        <v>65</v>
      </c>
      <c r="B69" s="13" t="s">
        <v>25</v>
      </c>
      <c r="C69" s="17"/>
      <c r="D69" s="10"/>
      <c r="E69" s="11"/>
      <c r="F69" s="11"/>
      <c r="G69" s="11">
        <f t="shared" si="0"/>
        <v>0</v>
      </c>
      <c r="H69" s="61"/>
      <c r="I69" s="69"/>
    </row>
    <row r="70" spans="1:9" ht="27.75" hidden="1" customHeight="1" thickBot="1" x14ac:dyDescent="0.25">
      <c r="A70" s="7">
        <v>66</v>
      </c>
      <c r="B70" s="13" t="s">
        <v>25</v>
      </c>
      <c r="C70" s="17"/>
      <c r="D70" s="10"/>
      <c r="E70" s="11"/>
      <c r="F70" s="11"/>
      <c r="G70" s="11">
        <f t="shared" si="0"/>
        <v>0</v>
      </c>
      <c r="H70" s="61"/>
      <c r="I70" s="69"/>
    </row>
    <row r="71" spans="1:9" ht="28.5" hidden="1" customHeight="1" thickBot="1" x14ac:dyDescent="0.25">
      <c r="A71" s="7">
        <v>67</v>
      </c>
      <c r="B71" s="13" t="s">
        <v>25</v>
      </c>
      <c r="C71" s="17"/>
      <c r="D71" s="10"/>
      <c r="E71" s="11"/>
      <c r="F71" s="11"/>
      <c r="G71" s="11">
        <f t="shared" si="0"/>
        <v>0</v>
      </c>
      <c r="H71" s="61"/>
      <c r="I71" s="69"/>
    </row>
    <row r="72" spans="1:9" ht="30.75" hidden="1" customHeight="1" thickBot="1" x14ac:dyDescent="0.25">
      <c r="A72" s="7">
        <v>68</v>
      </c>
      <c r="B72" s="13" t="s">
        <v>25</v>
      </c>
      <c r="C72" s="17"/>
      <c r="D72" s="10"/>
      <c r="E72" s="11"/>
      <c r="F72" s="11"/>
      <c r="G72" s="11">
        <f t="shared" si="0"/>
        <v>0</v>
      </c>
      <c r="H72" s="61"/>
      <c r="I72" s="69"/>
    </row>
    <row r="73" spans="1:9" ht="27" hidden="1" customHeight="1" thickBot="1" x14ac:dyDescent="0.25">
      <c r="A73" s="7">
        <v>69</v>
      </c>
      <c r="B73" s="13" t="s">
        <v>25</v>
      </c>
      <c r="C73" s="17"/>
      <c r="D73" s="10"/>
      <c r="E73" s="11"/>
      <c r="F73" s="11"/>
      <c r="G73" s="11">
        <f t="shared" si="0"/>
        <v>0</v>
      </c>
      <c r="H73" s="61"/>
      <c r="I73" s="69"/>
    </row>
    <row r="74" spans="1:9" ht="26.25" hidden="1" customHeight="1" thickBot="1" x14ac:dyDescent="0.25">
      <c r="A74" s="7">
        <v>70</v>
      </c>
      <c r="B74" s="13" t="s">
        <v>25</v>
      </c>
      <c r="C74" s="17"/>
      <c r="D74" s="10"/>
      <c r="E74" s="11"/>
      <c r="F74" s="11"/>
      <c r="G74" s="11">
        <f t="shared" si="0"/>
        <v>0</v>
      </c>
      <c r="H74" s="61"/>
      <c r="I74" s="69"/>
    </row>
    <row r="75" spans="1:9" ht="28.5" hidden="1" customHeight="1" thickBot="1" x14ac:dyDescent="0.25">
      <c r="A75" s="7">
        <v>71</v>
      </c>
      <c r="B75" s="13" t="s">
        <v>25</v>
      </c>
      <c r="C75" s="17"/>
      <c r="D75" s="10"/>
      <c r="E75" s="11"/>
      <c r="F75" s="11"/>
      <c r="G75" s="11">
        <f t="shared" si="0"/>
        <v>0</v>
      </c>
      <c r="H75" s="61"/>
      <c r="I75" s="69"/>
    </row>
    <row r="76" spans="1:9" ht="18.75" hidden="1" customHeight="1" thickBot="1" x14ac:dyDescent="0.25">
      <c r="A76" s="7">
        <v>72</v>
      </c>
      <c r="B76" s="13" t="s">
        <v>25</v>
      </c>
      <c r="C76" s="17"/>
      <c r="D76" s="10"/>
      <c r="E76" s="11"/>
      <c r="F76" s="11"/>
      <c r="G76" s="11">
        <f t="shared" si="0"/>
        <v>0</v>
      </c>
      <c r="H76" s="61"/>
      <c r="I76" s="69"/>
    </row>
    <row r="77" spans="1:9" ht="109.5" hidden="1" customHeight="1" thickBot="1" x14ac:dyDescent="0.25">
      <c r="A77" s="7">
        <v>73</v>
      </c>
      <c r="B77" s="13" t="s">
        <v>25</v>
      </c>
      <c r="C77" s="17"/>
      <c r="D77" s="10"/>
      <c r="E77" s="11"/>
      <c r="F77" s="11"/>
      <c r="G77" s="11">
        <f t="shared" si="0"/>
        <v>0</v>
      </c>
      <c r="H77" s="61"/>
      <c r="I77" s="69">
        <f>SUM(G77:G90)</f>
        <v>0</v>
      </c>
    </row>
    <row r="78" spans="1:9" ht="67.5" hidden="1" customHeight="1" thickBot="1" x14ac:dyDescent="0.25">
      <c r="A78" s="7">
        <v>74</v>
      </c>
      <c r="B78" s="13" t="s">
        <v>25</v>
      </c>
      <c r="C78" s="17"/>
      <c r="D78" s="10"/>
      <c r="E78" s="11"/>
      <c r="F78" s="11"/>
      <c r="G78" s="11">
        <f t="shared" si="0"/>
        <v>0</v>
      </c>
      <c r="H78" s="61"/>
      <c r="I78" s="69"/>
    </row>
    <row r="79" spans="1:9" ht="65.25" hidden="1" customHeight="1" thickBot="1" x14ac:dyDescent="0.25">
      <c r="A79" s="7">
        <v>75</v>
      </c>
      <c r="B79" s="13" t="s">
        <v>25</v>
      </c>
      <c r="C79" s="17"/>
      <c r="D79" s="10"/>
      <c r="E79" s="11"/>
      <c r="F79" s="11"/>
      <c r="G79" s="11">
        <f t="shared" si="0"/>
        <v>0</v>
      </c>
      <c r="H79" s="61"/>
      <c r="I79" s="69"/>
    </row>
    <row r="80" spans="1:9" ht="46.5" hidden="1" customHeight="1" thickBot="1" x14ac:dyDescent="0.25">
      <c r="A80" s="7">
        <v>76</v>
      </c>
      <c r="B80" s="13" t="s">
        <v>25</v>
      </c>
      <c r="C80" s="17"/>
      <c r="D80" s="10"/>
      <c r="E80" s="11"/>
      <c r="F80" s="11"/>
      <c r="G80" s="11">
        <f t="shared" si="0"/>
        <v>0</v>
      </c>
      <c r="H80" s="61"/>
      <c r="I80" s="69"/>
    </row>
    <row r="81" spans="1:9" ht="26.25" hidden="1" customHeight="1" thickBot="1" x14ac:dyDescent="0.25">
      <c r="A81" s="7">
        <v>77</v>
      </c>
      <c r="B81" s="13" t="s">
        <v>25</v>
      </c>
      <c r="C81" s="17"/>
      <c r="D81" s="10"/>
      <c r="E81" s="11"/>
      <c r="F81" s="11"/>
      <c r="G81" s="11">
        <f t="shared" si="0"/>
        <v>0</v>
      </c>
      <c r="H81" s="62"/>
      <c r="I81" s="69"/>
    </row>
    <row r="82" spans="1:9" ht="26.25" hidden="1" customHeight="1" thickBot="1" x14ac:dyDescent="0.25">
      <c r="A82" s="7">
        <v>78</v>
      </c>
      <c r="B82" s="13" t="s">
        <v>25</v>
      </c>
      <c r="C82" s="17"/>
      <c r="D82" s="10"/>
      <c r="E82" s="11"/>
      <c r="F82" s="11"/>
      <c r="G82" s="11">
        <f t="shared" si="0"/>
        <v>0</v>
      </c>
      <c r="H82" s="62"/>
      <c r="I82" s="69"/>
    </row>
    <row r="83" spans="1:9" ht="26.25" hidden="1" customHeight="1" thickBot="1" x14ac:dyDescent="0.25">
      <c r="A83" s="7">
        <v>79</v>
      </c>
      <c r="B83" s="13" t="s">
        <v>25</v>
      </c>
      <c r="C83" s="17"/>
      <c r="D83" s="10"/>
      <c r="E83" s="11"/>
      <c r="F83" s="11"/>
      <c r="G83" s="11">
        <f t="shared" si="0"/>
        <v>0</v>
      </c>
      <c r="H83" s="62"/>
      <c r="I83" s="69"/>
    </row>
    <row r="84" spans="1:9" ht="26.25" hidden="1" customHeight="1" thickBot="1" x14ac:dyDescent="0.25">
      <c r="A84" s="7">
        <v>80</v>
      </c>
      <c r="B84" s="13" t="s">
        <v>25</v>
      </c>
      <c r="C84" s="17"/>
      <c r="D84" s="10"/>
      <c r="E84" s="11"/>
      <c r="F84" s="11"/>
      <c r="G84" s="11">
        <f t="shared" si="0"/>
        <v>0</v>
      </c>
      <c r="H84" s="62"/>
      <c r="I84" s="69"/>
    </row>
    <row r="85" spans="1:9" ht="35.25" hidden="1" customHeight="1" thickBot="1" x14ac:dyDescent="0.25">
      <c r="A85" s="7">
        <v>81</v>
      </c>
      <c r="B85" s="13" t="s">
        <v>25</v>
      </c>
      <c r="C85" s="17"/>
      <c r="D85" s="10"/>
      <c r="E85" s="11"/>
      <c r="F85" s="11"/>
      <c r="G85" s="11">
        <f t="shared" si="0"/>
        <v>0</v>
      </c>
      <c r="H85" s="62"/>
      <c r="I85" s="69"/>
    </row>
    <row r="86" spans="1:9" ht="43.5" hidden="1" customHeight="1" thickBot="1" x14ac:dyDescent="0.25">
      <c r="A86" s="7">
        <v>82</v>
      </c>
      <c r="B86" s="13" t="s">
        <v>25</v>
      </c>
      <c r="C86" s="17"/>
      <c r="D86" s="10"/>
      <c r="E86" s="11"/>
      <c r="F86" s="11"/>
      <c r="G86" s="11">
        <f t="shared" si="0"/>
        <v>0</v>
      </c>
      <c r="H86" s="61"/>
      <c r="I86" s="69"/>
    </row>
    <row r="87" spans="1:9" ht="39.75" hidden="1" customHeight="1" thickBot="1" x14ac:dyDescent="0.25">
      <c r="A87" s="7">
        <v>83</v>
      </c>
      <c r="B87" s="13" t="s">
        <v>25</v>
      </c>
      <c r="C87" s="17"/>
      <c r="D87" s="10"/>
      <c r="E87" s="11"/>
      <c r="F87" s="11"/>
      <c r="G87" s="11">
        <f t="shared" si="0"/>
        <v>0</v>
      </c>
      <c r="H87" s="61"/>
      <c r="I87" s="69"/>
    </row>
    <row r="88" spans="1:9" ht="42.75" hidden="1" customHeight="1" thickBot="1" x14ac:dyDescent="0.25">
      <c r="A88" s="7">
        <v>84</v>
      </c>
      <c r="B88" s="13" t="s">
        <v>25</v>
      </c>
      <c r="C88" s="17"/>
      <c r="D88" s="10"/>
      <c r="E88" s="11"/>
      <c r="F88" s="11"/>
      <c r="G88" s="11">
        <f t="shared" si="0"/>
        <v>0</v>
      </c>
      <c r="H88" s="61"/>
      <c r="I88" s="69"/>
    </row>
    <row r="89" spans="1:9" ht="42.75" hidden="1" customHeight="1" thickBot="1" x14ac:dyDescent="0.25">
      <c r="A89" s="7">
        <v>85</v>
      </c>
      <c r="B89" s="13" t="s">
        <v>25</v>
      </c>
      <c r="C89" s="17"/>
      <c r="D89" s="10"/>
      <c r="E89" s="11"/>
      <c r="F89" s="11"/>
      <c r="G89" s="11">
        <f t="shared" si="0"/>
        <v>0</v>
      </c>
      <c r="H89" s="61"/>
      <c r="I89" s="69"/>
    </row>
    <row r="90" spans="1:9" ht="43.5" hidden="1" customHeight="1" thickBot="1" x14ac:dyDescent="0.25">
      <c r="A90" s="7">
        <v>86</v>
      </c>
      <c r="B90" s="13" t="s">
        <v>25</v>
      </c>
      <c r="C90" s="17"/>
      <c r="D90" s="10"/>
      <c r="E90" s="11"/>
      <c r="F90" s="11"/>
      <c r="G90" s="11">
        <f t="shared" si="0"/>
        <v>0</v>
      </c>
      <c r="H90" s="61"/>
      <c r="I90" s="69"/>
    </row>
    <row r="91" spans="1:9" ht="13.5" hidden="1" thickBot="1" x14ac:dyDescent="0.25">
      <c r="A91" s="7">
        <v>87</v>
      </c>
      <c r="B91" s="13" t="s">
        <v>25</v>
      </c>
      <c r="C91" s="18"/>
      <c r="D91" s="10"/>
      <c r="E91" s="11"/>
      <c r="F91" s="11"/>
      <c r="G91" s="12">
        <f t="shared" ref="G91:G97" si="1">E91-F91</f>
        <v>0</v>
      </c>
      <c r="H91" s="63"/>
      <c r="I91" s="69"/>
    </row>
    <row r="92" spans="1:9" ht="13.5" hidden="1" thickBot="1" x14ac:dyDescent="0.25">
      <c r="A92" s="7">
        <v>88</v>
      </c>
      <c r="B92" s="13" t="s">
        <v>25</v>
      </c>
      <c r="C92" s="19"/>
      <c r="D92" s="10"/>
      <c r="E92" s="11"/>
      <c r="F92" s="11"/>
      <c r="G92" s="12">
        <f t="shared" si="1"/>
        <v>0</v>
      </c>
      <c r="H92" s="63"/>
      <c r="I92" s="69"/>
    </row>
    <row r="93" spans="1:9" ht="13.5" hidden="1" thickBot="1" x14ac:dyDescent="0.25">
      <c r="A93" s="7">
        <v>89</v>
      </c>
      <c r="B93" s="13" t="s">
        <v>25</v>
      </c>
      <c r="C93" s="19"/>
      <c r="D93" s="10"/>
      <c r="E93" s="11"/>
      <c r="F93" s="11"/>
      <c r="G93" s="12">
        <f t="shared" si="1"/>
        <v>0</v>
      </c>
      <c r="H93" s="63"/>
      <c r="I93" s="69"/>
    </row>
    <row r="94" spans="1:9" ht="13.5" hidden="1" thickBot="1" x14ac:dyDescent="0.25">
      <c r="A94" s="7">
        <v>90</v>
      </c>
      <c r="B94" s="13" t="s">
        <v>25</v>
      </c>
      <c r="C94" s="19"/>
      <c r="D94" s="10"/>
      <c r="E94" s="11"/>
      <c r="F94" s="11"/>
      <c r="G94" s="12">
        <f t="shared" si="1"/>
        <v>0</v>
      </c>
      <c r="H94" s="63"/>
      <c r="I94" s="69"/>
    </row>
    <row r="95" spans="1:9" ht="13.5" hidden="1" thickBot="1" x14ac:dyDescent="0.25">
      <c r="A95" s="7">
        <v>91</v>
      </c>
      <c r="B95" s="13" t="s">
        <v>25</v>
      </c>
      <c r="C95" s="19"/>
      <c r="D95" s="10"/>
      <c r="E95" s="11"/>
      <c r="F95" s="11"/>
      <c r="G95" s="12">
        <f t="shared" si="1"/>
        <v>0</v>
      </c>
      <c r="H95" s="63"/>
      <c r="I95" s="69"/>
    </row>
    <row r="96" spans="1:9" ht="13.5" hidden="1" thickBot="1" x14ac:dyDescent="0.25">
      <c r="A96" s="7">
        <v>92</v>
      </c>
      <c r="B96" s="13" t="s">
        <v>25</v>
      </c>
      <c r="C96" s="19"/>
      <c r="D96" s="10"/>
      <c r="E96" s="11"/>
      <c r="F96" s="11"/>
      <c r="G96" s="12">
        <f t="shared" si="1"/>
        <v>0</v>
      </c>
      <c r="H96" s="63"/>
      <c r="I96" s="69"/>
    </row>
    <row r="97" spans="1:9" ht="13.5" hidden="1" thickBot="1" x14ac:dyDescent="0.25">
      <c r="A97" s="7">
        <v>93</v>
      </c>
      <c r="B97" s="13" t="s">
        <v>25</v>
      </c>
      <c r="C97" s="19"/>
      <c r="D97" s="10"/>
      <c r="E97" s="11"/>
      <c r="F97" s="11"/>
      <c r="G97" s="12">
        <f t="shared" si="1"/>
        <v>0</v>
      </c>
      <c r="H97" s="63"/>
      <c r="I97" s="69"/>
    </row>
    <row r="98" spans="1:9" s="22" customFormat="1" ht="30" customHeight="1" thickBot="1" x14ac:dyDescent="0.25">
      <c r="A98" s="75" t="s">
        <v>10</v>
      </c>
      <c r="B98" s="76"/>
      <c r="C98" s="77"/>
      <c r="D98" s="20"/>
      <c r="E98" s="21">
        <f>SUM(E5:E97)</f>
        <v>221100676.36999997</v>
      </c>
      <c r="F98" s="21">
        <f>SUM(F5:F97)</f>
        <v>205837849.83999997</v>
      </c>
      <c r="G98" s="21">
        <f>SUM(G5:G97)</f>
        <v>15262826.530000005</v>
      </c>
      <c r="H98" s="64"/>
      <c r="I98" s="21">
        <f>SUM(I5:I97)</f>
        <v>0</v>
      </c>
    </row>
    <row r="99" spans="1:9" ht="40.5" customHeight="1" thickBot="1" x14ac:dyDescent="0.25">
      <c r="A99" s="7">
        <v>1</v>
      </c>
      <c r="B99" s="8" t="s">
        <v>46</v>
      </c>
      <c r="C99" s="10" t="s">
        <v>47</v>
      </c>
      <c r="D99" s="10"/>
      <c r="E99" s="11">
        <v>136555</v>
      </c>
      <c r="F99" s="11">
        <v>126305.21</v>
      </c>
      <c r="G99" s="12">
        <f t="shared" ref="G99:G125" si="2">E99-F99</f>
        <v>10249.789999999994</v>
      </c>
      <c r="H99" s="65"/>
      <c r="I99" s="69"/>
    </row>
    <row r="100" spans="1:9" ht="45" customHeight="1" thickBot="1" x14ac:dyDescent="0.25">
      <c r="A100" s="7">
        <v>2</v>
      </c>
      <c r="B100" s="8" t="s">
        <v>46</v>
      </c>
      <c r="C100" s="10" t="s">
        <v>48</v>
      </c>
      <c r="D100" s="10"/>
      <c r="E100" s="11">
        <v>680005.47</v>
      </c>
      <c r="F100" s="11">
        <v>567804.48</v>
      </c>
      <c r="G100" s="12">
        <f t="shared" si="2"/>
        <v>112200.98999999999</v>
      </c>
      <c r="H100" s="65"/>
      <c r="I100" s="69"/>
    </row>
    <row r="101" spans="1:9" ht="66" hidden="1" customHeight="1" thickBot="1" x14ac:dyDescent="0.25">
      <c r="A101" s="7">
        <v>3</v>
      </c>
      <c r="B101" s="8"/>
      <c r="C101" s="10"/>
      <c r="D101" s="10"/>
      <c r="E101" s="11"/>
      <c r="F101" s="11"/>
      <c r="G101" s="12">
        <f t="shared" si="2"/>
        <v>0</v>
      </c>
      <c r="H101" s="65"/>
      <c r="I101" s="69"/>
    </row>
    <row r="102" spans="1:9" ht="56.25" hidden="1" customHeight="1" thickBot="1" x14ac:dyDescent="0.25">
      <c r="A102" s="7">
        <v>4</v>
      </c>
      <c r="B102" s="8"/>
      <c r="C102" s="23"/>
      <c r="D102" s="10"/>
      <c r="E102" s="11"/>
      <c r="F102" s="11"/>
      <c r="G102" s="12">
        <f t="shared" si="2"/>
        <v>0</v>
      </c>
      <c r="H102" s="65"/>
      <c r="I102" s="69"/>
    </row>
    <row r="103" spans="1:9" ht="43.5" hidden="1" customHeight="1" thickBot="1" x14ac:dyDescent="0.25">
      <c r="A103" s="7">
        <v>5</v>
      </c>
      <c r="B103" s="8"/>
      <c r="C103" s="23"/>
      <c r="D103" s="10"/>
      <c r="E103" s="11"/>
      <c r="F103" s="11"/>
      <c r="G103" s="12">
        <f t="shared" si="2"/>
        <v>0</v>
      </c>
      <c r="H103" s="65"/>
      <c r="I103" s="69"/>
    </row>
    <row r="104" spans="1:9" ht="66" hidden="1" customHeight="1" thickBot="1" x14ac:dyDescent="0.25">
      <c r="A104" s="7">
        <v>6</v>
      </c>
      <c r="B104" s="8"/>
      <c r="C104" s="10"/>
      <c r="D104" s="10"/>
      <c r="E104" s="11"/>
      <c r="F104" s="11"/>
      <c r="G104" s="12">
        <f t="shared" si="2"/>
        <v>0</v>
      </c>
      <c r="H104" s="65"/>
      <c r="I104" s="69"/>
    </row>
    <row r="105" spans="1:9" ht="48.75" hidden="1" customHeight="1" thickBot="1" x14ac:dyDescent="0.25">
      <c r="A105" s="7">
        <v>7</v>
      </c>
      <c r="B105" s="8"/>
      <c r="C105" s="10"/>
      <c r="D105" s="10"/>
      <c r="E105" s="11"/>
      <c r="F105" s="11"/>
      <c r="G105" s="12">
        <f t="shared" si="2"/>
        <v>0</v>
      </c>
      <c r="H105" s="65"/>
      <c r="I105" s="69"/>
    </row>
    <row r="106" spans="1:9" ht="42" hidden="1" customHeight="1" thickBot="1" x14ac:dyDescent="0.25">
      <c r="A106" s="7">
        <v>8</v>
      </c>
      <c r="B106" s="8"/>
      <c r="C106" s="10"/>
      <c r="D106" s="10"/>
      <c r="E106" s="11"/>
      <c r="F106" s="11"/>
      <c r="G106" s="12">
        <f t="shared" si="2"/>
        <v>0</v>
      </c>
      <c r="H106" s="65"/>
      <c r="I106" s="69"/>
    </row>
    <row r="107" spans="1:9" ht="47.25" hidden="1" customHeight="1" thickBot="1" x14ac:dyDescent="0.25">
      <c r="A107" s="7">
        <v>9</v>
      </c>
      <c r="B107" s="8"/>
      <c r="C107" s="10"/>
      <c r="D107" s="10"/>
      <c r="E107" s="11"/>
      <c r="F107" s="11"/>
      <c r="G107" s="12">
        <f t="shared" si="2"/>
        <v>0</v>
      </c>
      <c r="H107" s="65"/>
      <c r="I107" s="69"/>
    </row>
    <row r="108" spans="1:9" ht="42.75" hidden="1" customHeight="1" thickBot="1" x14ac:dyDescent="0.25">
      <c r="A108" s="7">
        <v>10</v>
      </c>
      <c r="B108" s="8"/>
      <c r="C108" s="10"/>
      <c r="D108" s="10"/>
      <c r="E108" s="11"/>
      <c r="F108" s="11"/>
      <c r="G108" s="12">
        <f t="shared" si="2"/>
        <v>0</v>
      </c>
      <c r="H108" s="65"/>
      <c r="I108" s="69"/>
    </row>
    <row r="109" spans="1:9" ht="45" hidden="1" customHeight="1" thickBot="1" x14ac:dyDescent="0.25">
      <c r="A109" s="7">
        <v>11</v>
      </c>
      <c r="B109" s="8"/>
      <c r="C109" s="10"/>
      <c r="D109" s="10"/>
      <c r="E109" s="11"/>
      <c r="F109" s="11"/>
      <c r="G109" s="12">
        <f t="shared" si="2"/>
        <v>0</v>
      </c>
      <c r="H109" s="65"/>
      <c r="I109" s="69"/>
    </row>
    <row r="110" spans="1:9" ht="43.5" hidden="1" customHeight="1" thickBot="1" x14ac:dyDescent="0.25">
      <c r="A110" s="7">
        <v>12</v>
      </c>
      <c r="B110" s="8"/>
      <c r="C110" s="10"/>
      <c r="D110" s="10"/>
      <c r="E110" s="11"/>
      <c r="F110" s="11"/>
      <c r="G110" s="12">
        <f t="shared" si="2"/>
        <v>0</v>
      </c>
      <c r="H110" s="65"/>
      <c r="I110" s="69"/>
    </row>
    <row r="111" spans="1:9" ht="39.75" hidden="1" customHeight="1" thickBot="1" x14ac:dyDescent="0.25">
      <c r="A111" s="7">
        <v>13</v>
      </c>
      <c r="B111" s="8"/>
      <c r="C111" s="10"/>
      <c r="D111" s="10"/>
      <c r="E111" s="11"/>
      <c r="F111" s="11"/>
      <c r="G111" s="12">
        <f t="shared" si="2"/>
        <v>0</v>
      </c>
      <c r="H111" s="65"/>
      <c r="I111" s="69"/>
    </row>
    <row r="112" spans="1:9" ht="66" hidden="1" customHeight="1" thickBot="1" x14ac:dyDescent="0.25">
      <c r="A112" s="7">
        <v>14</v>
      </c>
      <c r="B112" s="8"/>
      <c r="C112" s="24"/>
      <c r="D112" s="10"/>
      <c r="E112" s="11"/>
      <c r="F112" s="11"/>
      <c r="G112" s="12">
        <f t="shared" si="2"/>
        <v>0</v>
      </c>
      <c r="H112" s="65"/>
      <c r="I112" s="69"/>
    </row>
    <row r="113" spans="1:9" ht="45.75" hidden="1" customHeight="1" thickBot="1" x14ac:dyDescent="0.25">
      <c r="A113" s="7">
        <v>15</v>
      </c>
      <c r="B113" s="8"/>
      <c r="C113" s="23"/>
      <c r="D113" s="10"/>
      <c r="E113" s="11"/>
      <c r="F113" s="11"/>
      <c r="G113" s="12">
        <f t="shared" si="2"/>
        <v>0</v>
      </c>
      <c r="H113" s="65"/>
      <c r="I113" s="69"/>
    </row>
    <row r="114" spans="1:9" ht="43.5" hidden="1" customHeight="1" thickBot="1" x14ac:dyDescent="0.25">
      <c r="A114" s="7">
        <v>16</v>
      </c>
      <c r="B114" s="8"/>
      <c r="C114" s="23"/>
      <c r="D114" s="10"/>
      <c r="E114" s="11"/>
      <c r="F114" s="11"/>
      <c r="G114" s="12">
        <f t="shared" si="2"/>
        <v>0</v>
      </c>
      <c r="H114" s="65"/>
      <c r="I114" s="69"/>
    </row>
    <row r="115" spans="1:9" ht="39" hidden="1" customHeight="1" thickBot="1" x14ac:dyDescent="0.25">
      <c r="A115" s="7">
        <v>17</v>
      </c>
      <c r="B115" s="8"/>
      <c r="C115" s="23"/>
      <c r="D115" s="10"/>
      <c r="E115" s="11"/>
      <c r="F115" s="11"/>
      <c r="G115" s="12">
        <f t="shared" si="2"/>
        <v>0</v>
      </c>
      <c r="H115" s="65"/>
      <c r="I115" s="69"/>
    </row>
    <row r="116" spans="1:9" ht="39" hidden="1" customHeight="1" thickBot="1" x14ac:dyDescent="0.25">
      <c r="A116" s="7">
        <v>18</v>
      </c>
      <c r="B116" s="8"/>
      <c r="C116" s="23"/>
      <c r="D116" s="10"/>
      <c r="E116" s="11"/>
      <c r="F116" s="11"/>
      <c r="G116" s="12">
        <f t="shared" si="2"/>
        <v>0</v>
      </c>
      <c r="H116" s="65"/>
      <c r="I116" s="69"/>
    </row>
    <row r="117" spans="1:9" ht="39" hidden="1" customHeight="1" thickBot="1" x14ac:dyDescent="0.25">
      <c r="A117" s="7">
        <v>19</v>
      </c>
      <c r="B117" s="8"/>
      <c r="C117" s="23"/>
      <c r="D117" s="10"/>
      <c r="E117" s="11"/>
      <c r="F117" s="11"/>
      <c r="G117" s="12">
        <f t="shared" si="2"/>
        <v>0</v>
      </c>
      <c r="H117" s="65"/>
      <c r="I117" s="69"/>
    </row>
    <row r="118" spans="1:9" ht="39" hidden="1" customHeight="1" thickBot="1" x14ac:dyDescent="0.25">
      <c r="A118" s="7">
        <v>20</v>
      </c>
      <c r="B118" s="8"/>
      <c r="C118" s="23"/>
      <c r="D118" s="10"/>
      <c r="E118" s="11"/>
      <c r="F118" s="11"/>
      <c r="G118" s="12">
        <f t="shared" si="2"/>
        <v>0</v>
      </c>
      <c r="H118" s="65"/>
      <c r="I118" s="69"/>
    </row>
    <row r="119" spans="1:9" ht="39" hidden="1" customHeight="1" thickBot="1" x14ac:dyDescent="0.25">
      <c r="A119" s="7">
        <v>21</v>
      </c>
      <c r="B119" s="8"/>
      <c r="C119" s="23"/>
      <c r="D119" s="10"/>
      <c r="E119" s="11"/>
      <c r="F119" s="11"/>
      <c r="G119" s="12">
        <f t="shared" si="2"/>
        <v>0</v>
      </c>
      <c r="H119" s="65"/>
      <c r="I119" s="69"/>
    </row>
    <row r="120" spans="1:9" ht="39" hidden="1" customHeight="1" thickBot="1" x14ac:dyDescent="0.25">
      <c r="A120" s="7">
        <v>22</v>
      </c>
      <c r="B120" s="8"/>
      <c r="C120" s="23"/>
      <c r="D120" s="10"/>
      <c r="E120" s="11"/>
      <c r="F120" s="11"/>
      <c r="G120" s="12">
        <f t="shared" si="2"/>
        <v>0</v>
      </c>
      <c r="H120" s="65"/>
      <c r="I120" s="69"/>
    </row>
    <row r="121" spans="1:9" ht="39" hidden="1" customHeight="1" thickBot="1" x14ac:dyDescent="0.25">
      <c r="A121" s="7">
        <v>23</v>
      </c>
      <c r="B121" s="8"/>
      <c r="C121" s="10"/>
      <c r="D121" s="10"/>
      <c r="E121" s="11"/>
      <c r="F121" s="11"/>
      <c r="G121" s="12">
        <f t="shared" si="2"/>
        <v>0</v>
      </c>
      <c r="H121" s="65"/>
      <c r="I121" s="69">
        <f>SUM(G121:G124)</f>
        <v>0</v>
      </c>
    </row>
    <row r="122" spans="1:9" ht="39" hidden="1" customHeight="1" thickBot="1" x14ac:dyDescent="0.25">
      <c r="A122" s="7">
        <v>24</v>
      </c>
      <c r="B122" s="8"/>
      <c r="C122" s="10"/>
      <c r="D122" s="10"/>
      <c r="E122" s="11"/>
      <c r="F122" s="11"/>
      <c r="G122" s="12">
        <f t="shared" si="2"/>
        <v>0</v>
      </c>
      <c r="H122" s="65"/>
      <c r="I122" s="69"/>
    </row>
    <row r="123" spans="1:9" ht="39" hidden="1" customHeight="1" thickBot="1" x14ac:dyDescent="0.25">
      <c r="A123" s="7">
        <v>25</v>
      </c>
      <c r="B123" s="8"/>
      <c r="C123" s="10"/>
      <c r="D123" s="10"/>
      <c r="E123" s="11"/>
      <c r="F123" s="11"/>
      <c r="G123" s="12">
        <f t="shared" si="2"/>
        <v>0</v>
      </c>
      <c r="H123" s="65"/>
      <c r="I123" s="69"/>
    </row>
    <row r="124" spans="1:9" ht="39" hidden="1" customHeight="1" thickBot="1" x14ac:dyDescent="0.25">
      <c r="A124" s="7">
        <v>26</v>
      </c>
      <c r="B124" s="8"/>
      <c r="C124" s="10"/>
      <c r="D124" s="10"/>
      <c r="E124" s="11"/>
      <c r="F124" s="11"/>
      <c r="G124" s="12">
        <f t="shared" si="2"/>
        <v>0</v>
      </c>
      <c r="H124" s="65"/>
      <c r="I124" s="69"/>
    </row>
    <row r="125" spans="1:9" ht="63" hidden="1" customHeight="1" thickBot="1" x14ac:dyDescent="0.25">
      <c r="A125" s="7">
        <v>27</v>
      </c>
      <c r="B125" s="13"/>
      <c r="C125" s="23"/>
      <c r="D125" s="10"/>
      <c r="E125" s="11"/>
      <c r="F125" s="11"/>
      <c r="G125" s="12">
        <f t="shared" si="2"/>
        <v>0</v>
      </c>
      <c r="H125" s="65"/>
      <c r="I125" s="69"/>
    </row>
    <row r="126" spans="1:9" ht="15" hidden="1" customHeight="1" thickBot="1" x14ac:dyDescent="0.25">
      <c r="A126" s="7">
        <v>28</v>
      </c>
      <c r="B126" s="8" t="s">
        <v>49</v>
      </c>
      <c r="C126" s="23"/>
      <c r="D126" s="10"/>
      <c r="E126" s="11"/>
      <c r="F126" s="11"/>
      <c r="G126" s="12"/>
      <c r="H126" s="65"/>
      <c r="I126" s="69"/>
    </row>
    <row r="127" spans="1:9" ht="4.5" hidden="1" customHeight="1" thickBot="1" x14ac:dyDescent="0.25">
      <c r="A127" s="7">
        <v>29</v>
      </c>
      <c r="B127" s="8" t="s">
        <v>49</v>
      </c>
      <c r="C127" s="23"/>
      <c r="D127" s="10"/>
      <c r="E127" s="11"/>
      <c r="F127" s="11"/>
      <c r="G127" s="12"/>
      <c r="H127" s="65"/>
      <c r="I127" s="69"/>
    </row>
    <row r="128" spans="1:9" ht="18" hidden="1" customHeight="1" thickBot="1" x14ac:dyDescent="0.25">
      <c r="A128" s="25"/>
      <c r="B128" s="26"/>
      <c r="C128" s="23"/>
      <c r="D128" s="10"/>
      <c r="E128" s="11"/>
      <c r="F128" s="11"/>
      <c r="G128" s="12"/>
      <c r="H128" s="65"/>
      <c r="I128" s="69"/>
    </row>
    <row r="129" spans="1:9" s="22" customFormat="1" ht="22.5" customHeight="1" thickBot="1" x14ac:dyDescent="0.25">
      <c r="A129" s="75" t="s">
        <v>46</v>
      </c>
      <c r="B129" s="76"/>
      <c r="C129" s="77"/>
      <c r="D129" s="27"/>
      <c r="E129" s="28">
        <f t="shared" ref="E129:F129" si="3">SUM(E99:E125)</f>
        <v>816560.47</v>
      </c>
      <c r="F129" s="28">
        <f t="shared" si="3"/>
        <v>694109.69</v>
      </c>
      <c r="G129" s="28">
        <f>SUM(G99:G125)</f>
        <v>122450.77999999998</v>
      </c>
      <c r="H129" s="64"/>
      <c r="I129" s="28">
        <f>SUM(I99:I125)</f>
        <v>0</v>
      </c>
    </row>
    <row r="130" spans="1:9" ht="168" hidden="1" customHeight="1" thickBot="1" x14ac:dyDescent="0.25">
      <c r="A130" s="7">
        <v>1</v>
      </c>
      <c r="B130" s="8" t="s">
        <v>50</v>
      </c>
      <c r="C130" s="29"/>
      <c r="D130" s="29"/>
      <c r="E130" s="30"/>
      <c r="F130" s="30"/>
      <c r="G130" s="31">
        <f>E130-F130</f>
        <v>0</v>
      </c>
      <c r="H130" s="66"/>
      <c r="I130" s="69"/>
    </row>
    <row r="131" spans="1:9" ht="41.25" hidden="1" customHeight="1" thickBot="1" x14ac:dyDescent="0.25">
      <c r="A131" s="7">
        <v>2</v>
      </c>
      <c r="B131" s="8" t="s">
        <v>51</v>
      </c>
      <c r="C131" s="10"/>
      <c r="D131" s="29"/>
      <c r="E131" s="30"/>
      <c r="F131" s="30"/>
      <c r="G131" s="31">
        <f>E131-F131</f>
        <v>0</v>
      </c>
      <c r="H131" s="66"/>
      <c r="I131" s="69"/>
    </row>
    <row r="132" spans="1:9" ht="41.25" hidden="1" customHeight="1" thickBot="1" x14ac:dyDescent="0.25">
      <c r="A132" s="25">
        <v>3</v>
      </c>
      <c r="B132" s="8" t="s">
        <v>51</v>
      </c>
      <c r="C132" s="23"/>
      <c r="D132" s="29"/>
      <c r="E132" s="30"/>
      <c r="F132" s="30"/>
      <c r="G132" s="31">
        <f>E132-F132</f>
        <v>0</v>
      </c>
      <c r="H132" s="66"/>
      <c r="I132" s="69"/>
    </row>
    <row r="133" spans="1:9" ht="41.25" hidden="1" customHeight="1" thickBot="1" x14ac:dyDescent="0.25">
      <c r="A133" s="25">
        <v>4</v>
      </c>
      <c r="B133" s="8" t="s">
        <v>51</v>
      </c>
      <c r="C133" s="23"/>
      <c r="D133" s="29"/>
      <c r="E133" s="30"/>
      <c r="F133" s="30"/>
      <c r="G133" s="31">
        <f t="shared" ref="G133:G134" si="4">E133-F133</f>
        <v>0</v>
      </c>
      <c r="H133" s="66"/>
      <c r="I133" s="69">
        <f>G133</f>
        <v>0</v>
      </c>
    </row>
    <row r="134" spans="1:9" ht="41.25" hidden="1" customHeight="1" thickBot="1" x14ac:dyDescent="0.25">
      <c r="G134" s="31">
        <f t="shared" si="4"/>
        <v>0</v>
      </c>
      <c r="I134" s="69"/>
    </row>
    <row r="135" spans="1:9" s="22" customFormat="1" ht="22.5" customHeight="1" thickBot="1" x14ac:dyDescent="0.25">
      <c r="A135" s="75" t="s">
        <v>50</v>
      </c>
      <c r="B135" s="76"/>
      <c r="C135" s="77"/>
      <c r="D135" s="27"/>
      <c r="E135" s="28">
        <f>SUM(E130:E133)</f>
        <v>0</v>
      </c>
      <c r="F135" s="28">
        <f>SUM(F130:F133)</f>
        <v>0</v>
      </c>
      <c r="G135" s="28">
        <f>SUM(G130:G133)</f>
        <v>0</v>
      </c>
      <c r="H135" s="64"/>
      <c r="I135" s="28">
        <f>SUM(I130:I133)</f>
        <v>0</v>
      </c>
    </row>
    <row r="136" spans="1:9" ht="21.75" customHeight="1" thickBot="1" x14ac:dyDescent="0.25">
      <c r="A136" s="7">
        <v>1</v>
      </c>
      <c r="B136" s="33" t="s">
        <v>52</v>
      </c>
      <c r="C136" s="10" t="s">
        <v>47</v>
      </c>
      <c r="D136" s="10"/>
      <c r="E136" s="11">
        <v>149937.39000000001</v>
      </c>
      <c r="F136" s="11">
        <v>138683.13</v>
      </c>
      <c r="G136" s="12">
        <f t="shared" ref="G136:G137" si="5">E136-F136</f>
        <v>11254.260000000009</v>
      </c>
      <c r="H136" s="65"/>
      <c r="I136" s="69"/>
    </row>
    <row r="137" spans="1:9" ht="35.25" customHeight="1" thickBot="1" x14ac:dyDescent="0.25">
      <c r="A137" s="7">
        <v>2</v>
      </c>
      <c r="B137" s="8" t="s">
        <v>53</v>
      </c>
      <c r="C137" s="34" t="s">
        <v>54</v>
      </c>
      <c r="D137" s="35"/>
      <c r="E137" s="36">
        <v>130363.5</v>
      </c>
      <c r="F137" s="36">
        <v>123191.18</v>
      </c>
      <c r="G137" s="12">
        <f t="shared" si="5"/>
        <v>7172.320000000007</v>
      </c>
      <c r="H137" s="65"/>
      <c r="I137" s="69"/>
    </row>
    <row r="138" spans="1:9" s="22" customFormat="1" ht="22.5" customHeight="1" thickBot="1" x14ac:dyDescent="0.25">
      <c r="A138" s="75" t="s">
        <v>55</v>
      </c>
      <c r="B138" s="76"/>
      <c r="C138" s="77"/>
      <c r="D138" s="27"/>
      <c r="E138" s="37">
        <f t="shared" ref="E138:F138" si="6">SUM(E136:E137)</f>
        <v>280300.89</v>
      </c>
      <c r="F138" s="37">
        <f t="shared" si="6"/>
        <v>261874.31</v>
      </c>
      <c r="G138" s="37">
        <f>SUM(G136:G137)</f>
        <v>18426.580000000016</v>
      </c>
      <c r="H138" s="64"/>
      <c r="I138" s="37">
        <f>SUM(I136:I137)</f>
        <v>0</v>
      </c>
    </row>
    <row r="139" spans="1:9" ht="20.25" customHeight="1" thickBot="1" x14ac:dyDescent="0.25">
      <c r="A139" s="7">
        <v>1</v>
      </c>
      <c r="B139" s="8" t="s">
        <v>56</v>
      </c>
      <c r="C139" s="10" t="s">
        <v>47</v>
      </c>
      <c r="D139" s="10"/>
      <c r="E139" s="11">
        <v>35504.300000000003</v>
      </c>
      <c r="F139" s="11">
        <v>32839.360000000001</v>
      </c>
      <c r="G139" s="12">
        <f t="shared" ref="G139:G149" si="7">E139-F139</f>
        <v>2664.9400000000023</v>
      </c>
      <c r="H139" s="67" t="s">
        <v>57</v>
      </c>
      <c r="I139" s="69"/>
    </row>
    <row r="140" spans="1:9" ht="18" customHeight="1" thickBot="1" x14ac:dyDescent="0.25">
      <c r="A140" s="7">
        <v>2</v>
      </c>
      <c r="B140" s="8" t="s">
        <v>58</v>
      </c>
      <c r="C140" s="10" t="s">
        <v>47</v>
      </c>
      <c r="D140" s="10"/>
      <c r="E140" s="11">
        <v>66911.95</v>
      </c>
      <c r="F140" s="11">
        <v>61889.55</v>
      </c>
      <c r="G140" s="12">
        <f t="shared" si="7"/>
        <v>5022.3999999999942</v>
      </c>
      <c r="H140" s="67" t="s">
        <v>57</v>
      </c>
      <c r="I140" s="38"/>
    </row>
    <row r="141" spans="1:9" ht="57" customHeight="1" thickBot="1" x14ac:dyDescent="0.25">
      <c r="A141" s="7">
        <v>3</v>
      </c>
      <c r="B141" s="8" t="s">
        <v>58</v>
      </c>
      <c r="C141" s="10" t="s">
        <v>59</v>
      </c>
      <c r="D141" s="10"/>
      <c r="E141" s="11">
        <v>2264488</v>
      </c>
      <c r="F141" s="11">
        <v>1439272.32</v>
      </c>
      <c r="G141" s="12">
        <f t="shared" si="7"/>
        <v>825215.67999999993</v>
      </c>
      <c r="H141" s="67" t="s">
        <v>60</v>
      </c>
      <c r="I141" s="69"/>
    </row>
    <row r="142" spans="1:9" ht="59.25" customHeight="1" thickBot="1" x14ac:dyDescent="0.25">
      <c r="A142" s="7">
        <v>4</v>
      </c>
      <c r="B142" s="8" t="s">
        <v>61</v>
      </c>
      <c r="C142" s="10" t="s">
        <v>62</v>
      </c>
      <c r="D142" s="10"/>
      <c r="E142" s="11">
        <v>697917.22</v>
      </c>
      <c r="F142" s="11">
        <v>673490.09</v>
      </c>
      <c r="G142" s="12">
        <f t="shared" si="7"/>
        <v>24427.130000000005</v>
      </c>
      <c r="H142" s="67" t="s">
        <v>57</v>
      </c>
      <c r="I142" s="69"/>
    </row>
    <row r="143" spans="1:9" ht="54.75" customHeight="1" thickBot="1" x14ac:dyDescent="0.25">
      <c r="A143" s="7">
        <v>5</v>
      </c>
      <c r="B143" s="8" t="s">
        <v>63</v>
      </c>
      <c r="C143" s="10" t="s">
        <v>64</v>
      </c>
      <c r="D143" s="10"/>
      <c r="E143" s="11">
        <v>508469.78</v>
      </c>
      <c r="F143" s="11">
        <v>292370.03000000003</v>
      </c>
      <c r="G143" s="12">
        <f t="shared" si="7"/>
        <v>216099.75</v>
      </c>
      <c r="H143" s="67" t="s">
        <v>57</v>
      </c>
      <c r="I143" s="69"/>
    </row>
    <row r="144" spans="1:9" ht="30.75" customHeight="1" thickBot="1" x14ac:dyDescent="0.25">
      <c r="A144" s="7">
        <v>6</v>
      </c>
      <c r="B144" s="8" t="s">
        <v>58</v>
      </c>
      <c r="C144" s="10" t="s">
        <v>65</v>
      </c>
      <c r="D144" s="10"/>
      <c r="E144" s="11">
        <v>934956</v>
      </c>
      <c r="F144" s="11">
        <v>701217</v>
      </c>
      <c r="G144" s="12">
        <f t="shared" si="7"/>
        <v>233739</v>
      </c>
      <c r="H144" s="67"/>
      <c r="I144" s="69"/>
    </row>
    <row r="145" spans="1:9" ht="69" customHeight="1" thickBot="1" x14ac:dyDescent="0.25">
      <c r="A145" s="7">
        <v>7</v>
      </c>
      <c r="B145" s="8" t="s">
        <v>66</v>
      </c>
      <c r="C145" s="10" t="s">
        <v>67</v>
      </c>
      <c r="D145" s="10"/>
      <c r="E145" s="11">
        <v>686109</v>
      </c>
      <c r="F145" s="11">
        <v>612847.25</v>
      </c>
      <c r="G145" s="12">
        <f t="shared" si="7"/>
        <v>73261.75</v>
      </c>
      <c r="H145" s="67"/>
      <c r="I145" s="69"/>
    </row>
    <row r="146" spans="1:9" ht="20.25" customHeight="1" thickBot="1" x14ac:dyDescent="0.25">
      <c r="A146" s="7">
        <v>8</v>
      </c>
      <c r="B146" s="8" t="s">
        <v>58</v>
      </c>
      <c r="C146" s="10" t="s">
        <v>68</v>
      </c>
      <c r="D146" s="10"/>
      <c r="E146" s="11">
        <v>1030196.56</v>
      </c>
      <c r="F146" s="11">
        <v>695327.21</v>
      </c>
      <c r="G146" s="12">
        <f t="shared" si="7"/>
        <v>334869.35000000009</v>
      </c>
      <c r="H146" s="67"/>
      <c r="I146" s="69"/>
    </row>
    <row r="147" spans="1:9" ht="91.5" hidden="1" customHeight="1" thickBot="1" x14ac:dyDescent="0.25">
      <c r="A147" s="7">
        <v>9</v>
      </c>
      <c r="B147" s="8"/>
      <c r="C147" s="10"/>
      <c r="D147" s="10"/>
      <c r="E147" s="11"/>
      <c r="F147" s="11"/>
      <c r="G147" s="12">
        <f t="shared" si="7"/>
        <v>0</v>
      </c>
      <c r="H147" s="67"/>
      <c r="I147" s="69"/>
    </row>
    <row r="148" spans="1:9" ht="31.5" hidden="1" customHeight="1" thickBot="1" x14ac:dyDescent="0.25">
      <c r="A148" s="7">
        <v>10</v>
      </c>
      <c r="B148" s="13"/>
      <c r="C148" s="23"/>
      <c r="D148" s="10"/>
      <c r="E148" s="11"/>
      <c r="F148" s="11"/>
      <c r="G148" s="12">
        <f t="shared" si="7"/>
        <v>0</v>
      </c>
      <c r="H148" s="67"/>
      <c r="I148" s="69"/>
    </row>
    <row r="149" spans="1:9" ht="44.25" hidden="1" customHeight="1" thickBot="1" x14ac:dyDescent="0.25">
      <c r="A149" s="25">
        <v>11</v>
      </c>
      <c r="B149" s="13"/>
      <c r="C149" s="23"/>
      <c r="D149" s="10"/>
      <c r="E149" s="11"/>
      <c r="F149" s="11"/>
      <c r="G149" s="12">
        <f t="shared" si="7"/>
        <v>0</v>
      </c>
      <c r="H149" s="67"/>
      <c r="I149" s="69"/>
    </row>
    <row r="150" spans="1:9" ht="14.25" hidden="1" customHeight="1" thickBot="1" x14ac:dyDescent="0.25">
      <c r="A150" s="25"/>
      <c r="B150" s="26"/>
      <c r="C150" s="23"/>
      <c r="D150" s="10"/>
      <c r="E150" s="11"/>
      <c r="F150" s="11"/>
      <c r="G150" s="12"/>
      <c r="H150" s="67"/>
      <c r="I150" s="69"/>
    </row>
    <row r="151" spans="1:9" s="22" customFormat="1" ht="22.5" customHeight="1" thickBot="1" x14ac:dyDescent="0.25">
      <c r="A151" s="75" t="s">
        <v>69</v>
      </c>
      <c r="B151" s="76"/>
      <c r="C151" s="77"/>
      <c r="D151" s="27"/>
      <c r="E151" s="28">
        <f>SUM(E139:E150)</f>
        <v>6224552.8100000005</v>
      </c>
      <c r="F151" s="28">
        <f t="shared" ref="F151" si="8">SUM(F139:F150)</f>
        <v>4509252.8099999996</v>
      </c>
      <c r="G151" s="28">
        <f>SUM(G139:G150)</f>
        <v>1715300</v>
      </c>
      <c r="H151" s="64"/>
      <c r="I151" s="28">
        <f>SUM(I139:I150)</f>
        <v>0</v>
      </c>
    </row>
    <row r="152" spans="1:9" ht="54" hidden="1" customHeight="1" thickBot="1" x14ac:dyDescent="0.25">
      <c r="A152" s="7">
        <v>1</v>
      </c>
      <c r="B152" s="8" t="s">
        <v>70</v>
      </c>
      <c r="C152" s="10"/>
      <c r="D152" s="10"/>
      <c r="E152" s="11"/>
      <c r="F152" s="11"/>
      <c r="G152" s="12">
        <f t="shared" ref="G152" si="9">E152-F152</f>
        <v>0</v>
      </c>
      <c r="H152" s="68"/>
      <c r="I152" s="69"/>
    </row>
    <row r="153" spans="1:9" ht="102" hidden="1" customHeight="1" thickBot="1" x14ac:dyDescent="0.25">
      <c r="A153" s="7">
        <v>2</v>
      </c>
      <c r="B153" s="8" t="s">
        <v>71</v>
      </c>
      <c r="C153" s="10"/>
      <c r="D153" s="10"/>
      <c r="E153" s="11"/>
      <c r="F153" s="11"/>
      <c r="G153" s="12">
        <f>E153-F153</f>
        <v>0</v>
      </c>
      <c r="H153" s="68"/>
      <c r="I153" s="69"/>
    </row>
    <row r="154" spans="1:9" ht="42.75" hidden="1" customHeight="1" thickBot="1" x14ac:dyDescent="0.25">
      <c r="A154" s="7">
        <v>3</v>
      </c>
      <c r="B154" s="8"/>
      <c r="C154" s="10"/>
      <c r="D154" s="10"/>
      <c r="E154" s="11"/>
      <c r="F154" s="11"/>
      <c r="G154" s="12">
        <f>E154-F154</f>
        <v>0</v>
      </c>
      <c r="H154" s="68"/>
      <c r="I154" s="69"/>
    </row>
    <row r="155" spans="1:9" ht="42" hidden="1" customHeight="1" thickBot="1" x14ac:dyDescent="0.25">
      <c r="A155" s="7">
        <v>4</v>
      </c>
      <c r="B155" s="8"/>
      <c r="C155" s="10"/>
      <c r="D155" s="10"/>
      <c r="E155" s="11"/>
      <c r="F155" s="11"/>
      <c r="G155" s="12">
        <f>E155-F155</f>
        <v>0</v>
      </c>
      <c r="H155" s="68"/>
      <c r="I155" s="69"/>
    </row>
    <row r="156" spans="1:9" ht="83.25" hidden="1" customHeight="1" thickBot="1" x14ac:dyDescent="0.25">
      <c r="A156" s="7">
        <v>5</v>
      </c>
      <c r="B156" s="8"/>
      <c r="C156" s="10"/>
      <c r="D156" s="10"/>
      <c r="E156" s="11"/>
      <c r="F156" s="11"/>
      <c r="G156" s="12">
        <f t="shared" ref="G156:G161" si="10">E156-F156</f>
        <v>0</v>
      </c>
      <c r="H156" s="68"/>
      <c r="I156" s="69"/>
    </row>
    <row r="157" spans="1:9" ht="41.25" hidden="1" customHeight="1" thickBot="1" x14ac:dyDescent="0.25">
      <c r="A157" s="7">
        <v>6</v>
      </c>
      <c r="B157" s="8"/>
      <c r="C157" s="10"/>
      <c r="D157" s="10"/>
      <c r="E157" s="11"/>
      <c r="F157" s="11"/>
      <c r="G157" s="12">
        <f t="shared" si="10"/>
        <v>0</v>
      </c>
      <c r="H157" s="68"/>
      <c r="I157" s="69"/>
    </row>
    <row r="158" spans="1:9" ht="48.75" hidden="1" customHeight="1" thickBot="1" x14ac:dyDescent="0.25">
      <c r="A158" s="7">
        <v>7</v>
      </c>
      <c r="B158" s="8"/>
      <c r="C158" s="10"/>
      <c r="D158" s="10"/>
      <c r="E158" s="11"/>
      <c r="F158" s="11"/>
      <c r="G158" s="12">
        <f t="shared" si="10"/>
        <v>0</v>
      </c>
      <c r="H158" s="68"/>
      <c r="I158" s="69"/>
    </row>
    <row r="159" spans="1:9" ht="48.75" hidden="1" customHeight="1" thickBot="1" x14ac:dyDescent="0.25">
      <c r="A159" s="7">
        <v>8</v>
      </c>
      <c r="B159" s="8"/>
      <c r="C159" s="10"/>
      <c r="D159" s="10"/>
      <c r="E159" s="11"/>
      <c r="F159" s="11"/>
      <c r="G159" s="12">
        <f t="shared" si="10"/>
        <v>0</v>
      </c>
      <c r="H159" s="68"/>
      <c r="I159" s="69">
        <f>SUM(G159:G161)</f>
        <v>0</v>
      </c>
    </row>
    <row r="160" spans="1:9" ht="48.75" hidden="1" customHeight="1" thickBot="1" x14ac:dyDescent="0.25">
      <c r="A160" s="7">
        <v>9</v>
      </c>
      <c r="B160" s="8"/>
      <c r="C160" s="10"/>
      <c r="D160" s="10"/>
      <c r="E160" s="11"/>
      <c r="F160" s="11"/>
      <c r="G160" s="12">
        <f t="shared" si="10"/>
        <v>0</v>
      </c>
      <c r="H160" s="68"/>
      <c r="I160" s="69"/>
    </row>
    <row r="161" spans="1:9" ht="48.75" hidden="1" customHeight="1" thickBot="1" x14ac:dyDescent="0.25">
      <c r="A161" s="7">
        <v>10</v>
      </c>
      <c r="B161" s="8"/>
      <c r="C161" s="10"/>
      <c r="D161" s="10"/>
      <c r="E161" s="11"/>
      <c r="F161" s="11"/>
      <c r="G161" s="12">
        <f t="shared" si="10"/>
        <v>0</v>
      </c>
      <c r="H161" s="68"/>
      <c r="I161" s="69"/>
    </row>
    <row r="162" spans="1:9" ht="48.75" hidden="1" customHeight="1" x14ac:dyDescent="0.2">
      <c r="A162" s="7">
        <v>11</v>
      </c>
      <c r="B162" s="26"/>
      <c r="C162" s="23"/>
      <c r="D162" s="10"/>
      <c r="E162" s="11"/>
      <c r="F162" s="11"/>
      <c r="G162" s="12"/>
      <c r="H162" s="68"/>
      <c r="I162" s="69"/>
    </row>
    <row r="163" spans="1:9" s="22" customFormat="1" ht="22.5" customHeight="1" thickBot="1" x14ac:dyDescent="0.25">
      <c r="A163" s="75" t="s">
        <v>70</v>
      </c>
      <c r="B163" s="76"/>
      <c r="C163" s="77"/>
      <c r="D163" s="27"/>
      <c r="E163" s="28">
        <f>SUM(E152:E161)</f>
        <v>0</v>
      </c>
      <c r="F163" s="28">
        <f>SUM(F152:F161)</f>
        <v>0</v>
      </c>
      <c r="G163" s="28">
        <f>SUM(G152:G161)</f>
        <v>0</v>
      </c>
      <c r="H163" s="64"/>
      <c r="I163" s="28">
        <f>SUM(I152:I161)</f>
        <v>0</v>
      </c>
    </row>
    <row r="164" spans="1:9" ht="39" customHeight="1" thickBot="1" x14ac:dyDescent="0.25">
      <c r="A164" s="85" t="s">
        <v>72</v>
      </c>
      <c r="B164" s="86"/>
      <c r="C164" s="86"/>
      <c r="D164" s="87"/>
      <c r="E164" s="39">
        <f>E98+E129+E135+E138+E151+E163</f>
        <v>228422090.53999996</v>
      </c>
      <c r="F164" s="39">
        <f>F98+F129+F135+F138+F151+F163</f>
        <v>211303086.64999998</v>
      </c>
      <c r="G164" s="40">
        <f>G98+G129+G135+G138+G151+G163</f>
        <v>17119003.890000004</v>
      </c>
      <c r="H164" s="65"/>
      <c r="I164" s="39">
        <f>I98+I129+I135+I138+I151+I163</f>
        <v>0</v>
      </c>
    </row>
    <row r="165" spans="1:9" ht="13.5" thickBot="1" x14ac:dyDescent="0.25">
      <c r="H165" s="65"/>
      <c r="I165" s="69"/>
    </row>
    <row r="166" spans="1:9" ht="13.5" thickBot="1" x14ac:dyDescent="0.25">
      <c r="A166" s="41" t="str">
        <f>A98</f>
        <v>Администрация города Благовещенска</v>
      </c>
      <c r="B166" s="42"/>
      <c r="C166" s="43"/>
      <c r="D166" s="44"/>
      <c r="E166" s="45">
        <f>E98</f>
        <v>221100676.36999997</v>
      </c>
      <c r="F166" s="45">
        <f t="shared" ref="F166:G166" si="11">F98</f>
        <v>205837849.83999997</v>
      </c>
      <c r="G166" s="46">
        <f t="shared" si="11"/>
        <v>15262826.530000005</v>
      </c>
      <c r="H166" s="65"/>
      <c r="I166" s="45">
        <f t="shared" ref="I166" si="12">I98</f>
        <v>0</v>
      </c>
    </row>
    <row r="167" spans="1:9" ht="13.5" thickBot="1" x14ac:dyDescent="0.25">
      <c r="A167" s="47" t="s">
        <v>46</v>
      </c>
      <c r="B167" s="48"/>
      <c r="C167" s="49"/>
      <c r="D167" s="50"/>
      <c r="E167" s="45">
        <f>E129</f>
        <v>816560.47</v>
      </c>
      <c r="F167" s="45">
        <f t="shared" ref="F167:G167" si="13">F129</f>
        <v>694109.69</v>
      </c>
      <c r="G167" s="46">
        <f t="shared" si="13"/>
        <v>122450.77999999998</v>
      </c>
      <c r="H167" s="65"/>
      <c r="I167" s="45">
        <f t="shared" ref="I167" si="14">I129</f>
        <v>0</v>
      </c>
    </row>
    <row r="168" spans="1:9" ht="13.5" thickBot="1" x14ac:dyDescent="0.25">
      <c r="A168" s="51" t="str">
        <f>A135</f>
        <v>УПРАВЛЕНИЕ ПО ДЕЛАМ ГОЧС Г. БЛАГОВЕЩЕНСКА</v>
      </c>
      <c r="B168" s="52"/>
      <c r="C168" s="53"/>
      <c r="D168" s="54"/>
      <c r="E168" s="45">
        <f>E135</f>
        <v>0</v>
      </c>
      <c r="F168" s="45">
        <f t="shared" ref="F168:G168" si="15">F135</f>
        <v>0</v>
      </c>
      <c r="G168" s="46">
        <f t="shared" si="15"/>
        <v>0</v>
      </c>
      <c r="H168" s="65"/>
      <c r="I168" s="45">
        <f t="shared" ref="I168" si="16">I135</f>
        <v>0</v>
      </c>
    </row>
    <row r="169" spans="1:9" ht="13.5" thickBot="1" x14ac:dyDescent="0.25">
      <c r="A169" s="47" t="str">
        <f>A138</f>
        <v xml:space="preserve">УПРАВЛЕНИЕ ОБРАЗОВАНИЯ ГОРОДА БЛАГОВЕЩЕНСКА </v>
      </c>
      <c r="B169" s="48"/>
      <c r="C169" s="49"/>
      <c r="D169" s="50"/>
      <c r="E169" s="45">
        <f>E138</f>
        <v>280300.89</v>
      </c>
      <c r="F169" s="45">
        <f t="shared" ref="F169:G169" si="17">F138</f>
        <v>261874.31</v>
      </c>
      <c r="G169" s="46">
        <f t="shared" si="17"/>
        <v>18426.580000000016</v>
      </c>
      <c r="H169" s="65"/>
      <c r="I169" s="45">
        <f t="shared" ref="I169" si="18">I138</f>
        <v>0</v>
      </c>
    </row>
    <row r="170" spans="1:9" ht="13.5" thickBot="1" x14ac:dyDescent="0.25">
      <c r="A170" s="47" t="str">
        <f>A151</f>
        <v xml:space="preserve">УПРАВЛЕНИЕ КУЛЬТУРЫ ГОРОДА БЛАГОВЕЩЕНСКА </v>
      </c>
      <c r="B170" s="48"/>
      <c r="C170" s="49"/>
      <c r="D170" s="50"/>
      <c r="E170" s="45">
        <f>E151</f>
        <v>6224552.8100000005</v>
      </c>
      <c r="F170" s="45">
        <f t="shared" ref="F170:G170" si="19">F151</f>
        <v>4509252.8099999996</v>
      </c>
      <c r="G170" s="46">
        <f t="shared" si="19"/>
        <v>1715300</v>
      </c>
      <c r="H170" s="65"/>
      <c r="I170" s="45">
        <f t="shared" ref="I170" si="20">I151</f>
        <v>0</v>
      </c>
    </row>
    <row r="171" spans="1:9" ht="13.5" thickBot="1" x14ac:dyDescent="0.25">
      <c r="A171" s="55" t="str">
        <f>A163</f>
        <v>КУМИ Г. БЛАГОВЕЩЕНСКА</v>
      </c>
      <c r="B171" s="56"/>
      <c r="C171" s="57"/>
      <c r="D171" s="58"/>
      <c r="E171" s="45">
        <f>E163</f>
        <v>0</v>
      </c>
      <c r="F171" s="45">
        <f t="shared" ref="F171:G171" si="21">F163</f>
        <v>0</v>
      </c>
      <c r="G171" s="46">
        <f t="shared" si="21"/>
        <v>0</v>
      </c>
      <c r="H171" s="65"/>
      <c r="I171" s="45">
        <f t="shared" ref="I171" si="22">I163</f>
        <v>0</v>
      </c>
    </row>
    <row r="172" spans="1:9" x14ac:dyDescent="0.2">
      <c r="F172" s="1"/>
      <c r="H172" s="2"/>
    </row>
    <row r="173" spans="1:9" ht="13.5" hidden="1" thickBot="1" x14ac:dyDescent="0.25">
      <c r="E173" s="45">
        <f>E164-'[1]ГРБС на 01.08'!E132</f>
        <v>-91161450.410000026</v>
      </c>
      <c r="H173" s="2"/>
    </row>
    <row r="174" spans="1:9" hidden="1" x14ac:dyDescent="0.2">
      <c r="G174" s="2">
        <f>I159+I133+I121+I77</f>
        <v>0</v>
      </c>
      <c r="H174" s="2"/>
    </row>
    <row r="175" spans="1:9" hidden="1" x14ac:dyDescent="0.2">
      <c r="G175" s="2">
        <v>13758910.17</v>
      </c>
      <c r="H175" s="2"/>
    </row>
    <row r="176" spans="1:9" hidden="1" x14ac:dyDescent="0.2">
      <c r="G176" s="2">
        <f>G175-G174</f>
        <v>13758910.17</v>
      </c>
      <c r="H176" s="2"/>
    </row>
    <row r="177" spans="6:8" hidden="1" x14ac:dyDescent="0.2">
      <c r="H177" s="2"/>
    </row>
    <row r="178" spans="6:8" x14ac:dyDescent="0.2">
      <c r="H178" s="2"/>
    </row>
    <row r="179" spans="6:8" x14ac:dyDescent="0.2">
      <c r="H179" s="2"/>
    </row>
    <row r="180" spans="6:8" x14ac:dyDescent="0.2">
      <c r="F180" s="1"/>
      <c r="H180" s="2"/>
    </row>
    <row r="181" spans="6:8" x14ac:dyDescent="0.2">
      <c r="F181" s="1"/>
      <c r="H181" s="2"/>
    </row>
  </sheetData>
  <mergeCells count="11">
    <mergeCell ref="A135:C135"/>
    <mergeCell ref="A138:C138"/>
    <mergeCell ref="A151:C151"/>
    <mergeCell ref="A163:C163"/>
    <mergeCell ref="A164:D164"/>
    <mergeCell ref="A129:C129"/>
    <mergeCell ref="A1:G1"/>
    <mergeCell ref="A2:G2"/>
    <mergeCell ref="H8:H19"/>
    <mergeCell ref="H38:H39"/>
    <mergeCell ref="A98:C98"/>
  </mergeCells>
  <pageMargins left="0.70866141732283472" right="0.31496062992125984" top="0.77" bottom="0.32" header="0.31496062992125984" footer="0.17"/>
  <pageSetup paperSize="9" fitToHeight="0" orientation="landscape" r:id="rId1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ГРБС на 01.05.2022</vt:lpstr>
      <vt:lpstr>'ГРБС на 01.05.2022'!Заголовки_для_печати</vt:lpstr>
      <vt:lpstr>'ГРБС на 01.05.2022'!Область_печати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2022-05-19T06:57:02Z</dcterms:created>
  <dcterms:modified xsi:type="dcterms:W3CDTF">2022-05-19T07:08:35Z</dcterms:modified>
</cp:coreProperties>
</file>