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ЭКОНОМИЯ ПО ТОРГАМ\2021 год\октябрь 2021\"/>
    </mc:Choice>
  </mc:AlternateContent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1" i="1" l="1"/>
  <c r="E171" i="1"/>
  <c r="A171" i="1"/>
  <c r="A170" i="1"/>
  <c r="F169" i="1"/>
  <c r="E169" i="1"/>
  <c r="A169" i="1"/>
  <c r="E168" i="1"/>
  <c r="A168" i="1"/>
  <c r="F167" i="1"/>
  <c r="E167" i="1"/>
  <c r="E166" i="1"/>
  <c r="A166" i="1"/>
  <c r="F163" i="1"/>
  <c r="E163" i="1"/>
  <c r="G161" i="1"/>
  <c r="G160" i="1"/>
  <c r="I159" i="1" s="1"/>
  <c r="G159" i="1"/>
  <c r="G158" i="1"/>
  <c r="G157" i="1"/>
  <c r="G156" i="1"/>
  <c r="G155" i="1"/>
  <c r="G154" i="1"/>
  <c r="G153" i="1"/>
  <c r="G163" i="1" s="1"/>
  <c r="G171" i="1" s="1"/>
  <c r="G152" i="1"/>
  <c r="F151" i="1"/>
  <c r="F170" i="1" s="1"/>
  <c r="E151" i="1"/>
  <c r="E170" i="1" s="1"/>
  <c r="G149" i="1"/>
  <c r="G148" i="1"/>
  <c r="G147" i="1"/>
  <c r="G146" i="1"/>
  <c r="G145" i="1"/>
  <c r="G144" i="1"/>
  <c r="G143" i="1"/>
  <c r="G142" i="1"/>
  <c r="G141" i="1"/>
  <c r="G140" i="1"/>
  <c r="G139" i="1"/>
  <c r="G151" i="1" s="1"/>
  <c r="G170" i="1" s="1"/>
  <c r="G138" i="1"/>
  <c r="G169" i="1" s="1"/>
  <c r="F138" i="1"/>
  <c r="E138" i="1"/>
  <c r="F135" i="1"/>
  <c r="F168" i="1" s="1"/>
  <c r="E135" i="1"/>
  <c r="G134" i="1"/>
  <c r="G133" i="1"/>
  <c r="I133" i="1" s="1"/>
  <c r="G132" i="1"/>
  <c r="G131" i="1"/>
  <c r="G130" i="1"/>
  <c r="G135" i="1" s="1"/>
  <c r="G168" i="1" s="1"/>
  <c r="F129" i="1"/>
  <c r="E129" i="1"/>
  <c r="G125" i="1"/>
  <c r="G124" i="1"/>
  <c r="G123" i="1"/>
  <c r="G122" i="1"/>
  <c r="G121" i="1"/>
  <c r="I121" i="1" s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29" i="1" s="1"/>
  <c r="G167" i="1" s="1"/>
  <c r="G100" i="1"/>
  <c r="G99" i="1"/>
  <c r="F98" i="1"/>
  <c r="F166" i="1" s="1"/>
  <c r="E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I77" i="1" s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98" i="1" s="1"/>
  <c r="G5" i="1"/>
  <c r="G166" i="1" l="1"/>
  <c r="G164" i="1"/>
  <c r="G173" i="1" s="1"/>
  <c r="G176" i="1" s="1"/>
  <c r="I174" i="1"/>
  <c r="I176" i="1" s="1"/>
  <c r="E164" i="1"/>
  <c r="E173" i="1" s="1"/>
  <c r="F164" i="1"/>
  <c r="F173" i="1" s="1"/>
</calcChain>
</file>

<file path=xl/sharedStrings.xml><?xml version="1.0" encoding="utf-8"?>
<sst xmlns="http://schemas.openxmlformats.org/spreadsheetml/2006/main" count="536" uniqueCount="205">
  <si>
    <t>Экономия по торгам за 2021 год</t>
  </si>
  <si>
    <t>Итого за период с 01.01.2021 по 30.09.2021</t>
  </si>
  <si>
    <t>№ п/п</t>
  </si>
  <si>
    <t>Заказчик</t>
  </si>
  <si>
    <t>Наименование объекта закупки</t>
  </si>
  <si>
    <t>Способ определения поставщика (подрядчика, исполнителя)</t>
  </si>
  <si>
    <t>Начальная (максимальная) цена контракта, руб.</t>
  </si>
  <si>
    <t>Цена контракта  по итогам торгов/</t>
  </si>
  <si>
    <t>экономия, руб.</t>
  </si>
  <si>
    <t xml:space="preserve">Направление средств экономии </t>
  </si>
  <si>
    <t>Администрация города Благовещенска</t>
  </si>
  <si>
    <t>Выполнение научно-исследовательской работы по разработке комплексной схемы организации транспортного обслуживания населения общественным транспортом (КСОТ) в границах муниципального образования города Благовещенска</t>
  </si>
  <si>
    <t>Открытый конкурс в электронной форме</t>
  </si>
  <si>
    <t xml:space="preserve">Субсидии транспортным предприятиям на компенсацию выпадающих доходов по тарифам, не обеспечивающим экономически обоснованные затраты май-декабрь 2021 год </t>
  </si>
  <si>
    <t xml:space="preserve">Выполнение работ по разработке проекта Генерального плана городского округа города Благовещенска </t>
  </si>
  <si>
    <r>
      <rPr>
        <b/>
        <sz val="10"/>
        <color theme="1"/>
        <rFont val="Times New Roman"/>
        <family val="1"/>
        <charset val="204"/>
      </rPr>
      <t>2 756 787,10 - 2021 г.;</t>
    </r>
    <r>
      <rPr>
        <sz val="10"/>
        <color theme="1"/>
        <rFont val="Times New Roman"/>
        <family val="2"/>
        <charset val="204"/>
      </rPr>
      <t xml:space="preserve"> 11 027 148,40 - 2022 г.  143 328 - оплата контракта 2020 года на выполнение работ по определению местоположения границ территориальных зон на территории муниципального образования города Благовещенска, 2 613 459,10 - выполнение работ по определению местоположения границ территориальных зон на территории муниципального образования города Благовещенска; 2022 -   Выполнение работ по разработке проекта планировки территории и проекта межевания территории кварталов 35,27,28 города Благовещенска  </t>
    </r>
  </si>
  <si>
    <t>МКУ "ЭХС"</t>
  </si>
  <si>
    <t xml:space="preserve">Оказание услуг по обследованию технического состояния оборудования с выдачей актов о техническом состоянии оборудования  </t>
  </si>
  <si>
    <t>Аукцион в электронной форме</t>
  </si>
  <si>
    <t xml:space="preserve">Приобретение светильников св/диод, 250шт.; </t>
  </si>
  <si>
    <t xml:space="preserve">Оказание услуг по охране от пожаров МКУ "ЭХС" для обеспечения муниципальных нужд  </t>
  </si>
  <si>
    <t>Выполнение работ по монтажу автоматической установки пожарной сигнализации (АУПС) и системы оповещения и управления эвакуацией (СОУЭ) обеспечения пожарной безопасности зданий и сооружений для обеспечения муниципальных нужд</t>
  </si>
  <si>
    <t>Приобретение светильников св/диод, 250шт.; приобретение мобильных кондиционеров, вентиляторов; приобретение строит.материалов для текущего ремонта административных зданий (линолеум, клей для линолеума, плинтус, т.п.)</t>
  </si>
  <si>
    <t>Оказание услуг по техническому обслуживанию кондиционеров</t>
  </si>
  <si>
    <t xml:space="preserve">Приобретение тепловой завесы А-6 </t>
  </si>
  <si>
    <t>Оказание услуг по предоставлению неисключительных прав на использование антивирусного программного обеспечения (продление лицензии сроком на один год)</t>
  </si>
  <si>
    <t>Модернизация официального сайта администрации города Благовещенска</t>
  </si>
  <si>
    <t xml:space="preserve">Поставка телевизора  </t>
  </si>
  <si>
    <t xml:space="preserve">Поставка кронштейнов настенных для нужд администрации города Благовещенска  </t>
  </si>
  <si>
    <t xml:space="preserve">Поставка ручного инструмента и оборудования  </t>
  </si>
  <si>
    <t>Поставка ручного инструмента для малярных работ</t>
  </si>
  <si>
    <t xml:space="preserve">Поставка ручного инструмента  </t>
  </si>
  <si>
    <t xml:space="preserve">Поставка средств автотранспортных  </t>
  </si>
  <si>
    <t>приобретение контейнера для раздельной сортировки мусора 1шт.; приобретение водонагревателей 4шт.</t>
  </si>
  <si>
    <t xml:space="preserve">Выполнение работ по разработке проекта планировки территории и проекта межевания территории квартала 352 города Благовещенска  </t>
  </si>
  <si>
    <t>выполнение работ по определению местоположения границ территориальных зон на территории муниципального образования города Благовещенска</t>
  </si>
  <si>
    <t xml:space="preserve">Выполнение работ по изготовлению полиграфической продукции  </t>
  </si>
  <si>
    <t>поставка наградной атрибутики - спортивных кубков</t>
  </si>
  <si>
    <t xml:space="preserve">Оказание услуг финансовой аренды (лизинга) автобусов  </t>
  </si>
  <si>
    <t>Выполнение работ по изготовлению сувенирной продукции для награждения победителей городских молодежных мероприятий</t>
  </si>
  <si>
    <t>проведение мероприятий, приуроченных к Году науки и технологий</t>
  </si>
  <si>
    <t>Выполнение работ по подготовке изменений в документацию по планировке территории кварталов 240, 240А города Благовещенска</t>
  </si>
  <si>
    <t>Оказание услуг по организации и проведению учебно-тренировочных занятий и соревнований по баскетболу и волейболу</t>
  </si>
  <si>
    <t>поставка футболок-поло</t>
  </si>
  <si>
    <t xml:space="preserve">Поставка технических и охлаждающих жидкостей  </t>
  </si>
  <si>
    <t xml:space="preserve">проведение работ на прокладку труб водоснабжения, ул. Ленина, д. 133 </t>
  </si>
  <si>
    <t xml:space="preserve">Поставка флагов  </t>
  </si>
  <si>
    <t xml:space="preserve">Поставка многофункционального устройства для нужд администрации города Благовещенска  </t>
  </si>
  <si>
    <t>Выполнение работ по разработке проекта планировки территории и проекта межевания территории квартала 244 города Благовещенска</t>
  </si>
  <si>
    <r>
      <t>выполнение работ по определению местоположения границ территориальных зон на территории муниципального образования города Благовещенска;</t>
    </r>
    <r>
      <rPr>
        <sz val="10"/>
        <color rgb="FFFF0000"/>
        <rFont val="Times New Roman"/>
        <family val="1"/>
        <charset val="204"/>
      </rPr>
      <t xml:space="preserve"> 1 100 000 - экономия</t>
    </r>
  </si>
  <si>
    <t xml:space="preserve">Поставка бумаги  </t>
  </si>
  <si>
    <t>Выполнение работ по разработке проекта планировки территории и проекта межевания территории квартала 232 города Благовещенска</t>
  </si>
  <si>
    <t xml:space="preserve">Поставка дверной и мебельной фурнитуры  </t>
  </si>
  <si>
    <t xml:space="preserve">Поставка мебельной фурнитуры  </t>
  </si>
  <si>
    <t>Оказание услуг по предоставлению спецтехники (автовышки)</t>
  </si>
  <si>
    <t xml:space="preserve">Поставка дверной фурнитуры  </t>
  </si>
  <si>
    <t>приобретение водонагревателей 4шт.</t>
  </si>
  <si>
    <t xml:space="preserve">Выполнение работ по изготовлению наградной атрибутики - медалей  </t>
  </si>
  <si>
    <t xml:space="preserve">поставка спортивного инвентаря для различных видов спорта </t>
  </si>
  <si>
    <t>Поставка моторных и трансмиссионных масел</t>
  </si>
  <si>
    <t>перераспределено по письму № 453 от 04.06.2021, на работы по подготовке к отопительному сезону</t>
  </si>
  <si>
    <t xml:space="preserve">Поставка деревянных рамок со стеклом  </t>
  </si>
  <si>
    <t xml:space="preserve">Выполнение работ по разработке проекта планировки территории и проекта межевания территории квартала 129 города Благовещенска  </t>
  </si>
  <si>
    <t>Выполнение работ по разработке Генерального плана города Благовещенска (в новой редакции). Выполнение работ на разработку проекта внесения изменений в нормативы градостроительного проектирования муниципального образования города Благовещенска. Выполнение работ по разработке проекта планировки и проекта межжевания территории, предназначенной для размещения линейного объекта - очистных сооружений ливневой канализации центрально-исторического планировочного района города Благовещенска</t>
  </si>
  <si>
    <t xml:space="preserve">Выполнение работ по разработке проекта планировки территории и проекта межевания территории квартала 86 города Благовещенска  </t>
  </si>
  <si>
    <t xml:space="preserve">Поставка канцелярских товаров  </t>
  </si>
  <si>
    <t xml:space="preserve">проведение электромонтажных работ контура заземления ВРУ здания ул. Ленина, д. 108/2 </t>
  </si>
  <si>
    <t xml:space="preserve">Поставка воды питьевой упакованной  </t>
  </si>
  <si>
    <t>проведение электромонтажных работ контура заземления ВРУ здания ул. Ленина, д. 108/2</t>
  </si>
  <si>
    <t xml:space="preserve">Выполнение кадастровых работ  </t>
  </si>
  <si>
    <t>выполнение кадастровых работ</t>
  </si>
  <si>
    <t xml:space="preserve">Поставка хозяйственных товаров  </t>
  </si>
  <si>
    <t xml:space="preserve">Поставка бумаги туалетной  </t>
  </si>
  <si>
    <t xml:space="preserve">Поставка мешков для мусора  </t>
  </si>
  <si>
    <t>Оказание услуг по организации и проведению городского физкультурно-массового мероприятия, посвященного празднованию Дня физкультурника</t>
  </si>
  <si>
    <t>Оказание услуг по организации и проведению физкультурных и спортивно-массовых мероприятий, в том числе подведение итогов года</t>
  </si>
  <si>
    <t>Выполнение кадастровых работ</t>
  </si>
  <si>
    <t>Поставка спортивного инвентаря для различных видов спорта</t>
  </si>
  <si>
    <t>Поставка спортивной формы для различных видов спорта</t>
  </si>
  <si>
    <t>Выполнение работ по инженерным изысканиям (для кладбища)</t>
  </si>
  <si>
    <t>2764760,00 - спорт школе на субсидию на выполнение муниципального задания, 1569235,00 - Выполнение работ по определению местоположения границ территориальных зон на территории муниципального образования города Благовещенска</t>
  </si>
  <si>
    <t>Выполнение работ по разработке проекта внесения изменений в нормативы градостроительного проектирования муниципального образования города Благовещенска</t>
  </si>
  <si>
    <t>3553240,00- ремонт наружных тепловых сетей, расположенных по адресу: г.Благовещенск, ул. Октябрьская, 137 ; 320187,00- Выполнение работ по определению местоположения границ территориальных зон на территории муниципального образования города Благовещенска</t>
  </si>
  <si>
    <t>Выполнение работ по изготовлению сувенирной продукции с логотипом Заказчика для награждения участников и победителей городских молодежных мероприятий</t>
  </si>
  <si>
    <t>Оказание услуг по организации и проведению городского молодежного медиафорума</t>
  </si>
  <si>
    <t>Выполнение работ по разработке проекта Генерального плана городского округа города Благовещенска</t>
  </si>
  <si>
    <t>Выполнение работ по разработке проекта планировки территории и проекта межевания территории кварталов 27,35</t>
  </si>
  <si>
    <t>ФОТ (фонд оплаты труда)</t>
  </si>
  <si>
    <t>МУ "ГУКС"</t>
  </si>
  <si>
    <t>Выполнение работ по ремонту улично-дорожной сети г. Благовещенска</t>
  </si>
  <si>
    <t>На заключение контрактов по ремонту УДС</t>
  </si>
  <si>
    <t>Выполнение работ по ремонту асфальтобетонного покрытия с. Белогорье, ул. Мухина от ул. Набережная до ул. Мухина, 87</t>
  </si>
  <si>
    <t xml:space="preserve">Аванс на капитальный ремонт автомобильной дороги по ул.Мухина от ул.Пролетарская до ул.Зейская </t>
  </si>
  <si>
    <t>Приобретение мобильных кондиционеров, вентиляторов -317974,30; Проведение электромонтажных работ контура заземления ВРУ здания ул. Ленина, д. 108/2 - 57534,64; Приобретение светильников, светодиодных панелей - 161875,50; Приобретение металлическго контейнера для хранения - 76000,00; Приобретение письменных столов для Благовещенской городской Думы- 8100,00; Приобретение оборудования для монтажа сети (витая пара, коммутатор) Ленина, 97 - 58795,00; Приобретение водонагревателей - 58266,64; Приобретение тепловых завес - 30280,00; ФОТ - 162509,64</t>
  </si>
  <si>
    <t>Оказание услуг по охране от пожаров МКУ "ЭХС" для обеспечения муниципальных нужд</t>
  </si>
  <si>
    <t>ФОТ</t>
  </si>
  <si>
    <t>Оказание услуг по обследованию технического состояния оборудования с выдачей актов о техническом состоянии оборудования</t>
  </si>
  <si>
    <t>Выполнение работ по замене участка коллектора по ул. Светлая от ул. Трудовая до ул. Островского</t>
  </si>
  <si>
    <t>На заключение контрактов по модернизации коммунальной инфраструктуры</t>
  </si>
  <si>
    <t>Выполнение работ по текущему ремонту нежилых помещений в здании, расположенном по адресу: 675000, Амурская область, г. Благовещенск, ул. Ленина, 97, Литер А</t>
  </si>
  <si>
    <t>Услуги по физ.охране с использованием спец. средств, ул. Свободная, д. 261, ул. Аэропортовская, д.5 -  331352,00; ФОТ - 963018,50</t>
  </si>
  <si>
    <t>Поставка хозяйственных товаров</t>
  </si>
  <si>
    <t>Выполнение работ по благоустройству дворовой территории многоквартирного жилого дома города Благовещенска</t>
  </si>
  <si>
    <t xml:space="preserve">На заключение контрактов по программе формирования современной городской среды </t>
  </si>
  <si>
    <t>Выполнение работ по благоустройству дворовых территорий многоквартирных жилых домов города Благовещенска</t>
  </si>
  <si>
    <t>Выполнение работ по ремонту тротуаров многоквартирного жилого дома по ул. Трудовая, 44, города Благовещенска</t>
  </si>
  <si>
    <t>Выполнение работ по благоустройству дворовой территории жилого дома по ул. Красноармейской, 198</t>
  </si>
  <si>
    <t>Выполнение работ по ремонту внутридворового проезда и тротуаров по ул. Пионерская от ул. Северная до ул. Ломоносова</t>
  </si>
  <si>
    <t>Выполнение работ по благоустройству дворовой территории многоквартирного жилого дома по ул. Ленина, 42</t>
  </si>
  <si>
    <t>Поставка канцелярских товаров</t>
  </si>
  <si>
    <t>Выполнение работ по разработке проекта планировки территории и проекта межевания территории, предназначенной для размещения линейного объекта - очистных сооружений ливневой канализации центрально-исторического планировочного района города Благовещенска</t>
  </si>
  <si>
    <r>
      <t xml:space="preserve">всего 4473602,95
</t>
    </r>
    <r>
      <rPr>
        <sz val="10"/>
        <color rgb="FFFF0000"/>
        <rFont val="Times New Roman"/>
        <family val="1"/>
        <charset val="204"/>
      </rPr>
      <t xml:space="preserve">2021 – 1 342 080,89 руб. – не потребуется, </t>
    </r>
    <r>
      <rPr>
        <sz val="10"/>
        <color theme="1"/>
        <rFont val="Times New Roman"/>
        <family val="2"/>
        <charset val="204"/>
      </rPr>
      <t xml:space="preserve">
2022 – 3 131 522,06 руб.  - Выполнение работ по разработке проекта планировки территории и проекта межевания территории, предназначенной для размещения линейного объекта: "Реконструкция канализационного коллектора города Благовещенска".  
</t>
    </r>
  </si>
  <si>
    <t>Выполнение работ по разработке проекта планировки территории и проекта межевания территории квартала 27 города Благовещенска</t>
  </si>
  <si>
    <t>Выполнение работ по разработке проекта планировки территории и проекта межевания территории, предназначенной для размещения линейного объекта: "Реконструкция канализационного коллектора города Благовещенска"</t>
  </si>
  <si>
    <t>Выполнение работ по разработке проекта планировки территории и проекта межевания территории квартала 35 города Благовещенска</t>
  </si>
  <si>
    <t>Выполнение работ по изготовлению наградной атрибутики - медалей</t>
  </si>
  <si>
    <t>На субсидию на развитие и поддержку спорта высших достижений на территории города Благовещенска, в том числе развитие биатлона и лыжных гонок</t>
  </si>
  <si>
    <t>Поставка спортивного инвентаря для различных видов спорта для лиц с ограниченными возможностями здоровья</t>
  </si>
  <si>
    <t>Выполнение работ по изготовлению сувенирной продукции</t>
  </si>
  <si>
    <t>Поставка спортивной формы и оказание услуг по музыкальному сопровождению мероприятий</t>
  </si>
  <si>
    <t>Поставка наградной атрибутики - спортивных кубков</t>
  </si>
  <si>
    <t>МУ «ГУКС»</t>
  </si>
  <si>
    <t>Выполнение работ по благоустройству дворовой территории многоквартирного жилого дома по ул. Чехова, 39</t>
  </si>
  <si>
    <t>На доп. работы по контрактам: 
0275/2021,
0339/2021</t>
  </si>
  <si>
    <t>Выполнение работ по устройству памп-трека</t>
  </si>
  <si>
    <t>На доп. работы по контрактам: 
0275/2021,
0339/2022</t>
  </si>
  <si>
    <t>МКУ «ЭХС»</t>
  </si>
  <si>
    <t>Поставка офисной, компьютерной и цифровой техники для нужд администрации города Благовещенска</t>
  </si>
  <si>
    <t>Приобретение планшетных компьютеров для нужд администрации города Благовещенска (начальники управлений)</t>
  </si>
  <si>
    <t>Оказание услуг по физической охране объектов с использованием специальных средств</t>
  </si>
  <si>
    <t>Поставка водонагревателя</t>
  </si>
  <si>
    <t xml:space="preserve">Оказание услуг по организации и проведению молодежных  мероприятий </t>
  </si>
  <si>
    <t xml:space="preserve">Поставка хозяйственных товаров </t>
  </si>
  <si>
    <t xml:space="preserve">Оказание услуг по предварительной подготовке мест под захоронения (рытье могил механизированным способом) </t>
  </si>
  <si>
    <t xml:space="preserve">Выполнение работ по текущему ремонту крылец здания, расположенного по адресу: Амурская обл., г. Благовещенск, ул. Ленина, д. 133 </t>
  </si>
  <si>
    <t xml:space="preserve">Выполнение работ по благоустройству дворовой территории многоквартирного жилого дома по адресу: п. Моховая Падь, Литер 1 </t>
  </si>
  <si>
    <t xml:space="preserve">УПРАВЛЕНИЕ ЖКХ ГОРОДА БЛАГОВЕЩЕНСКА  </t>
  </si>
  <si>
    <t>Снос аварийных домов (разборка строений)</t>
  </si>
  <si>
    <t>Планируется направить на те же цели</t>
  </si>
  <si>
    <t>МУ "СЛУЖБА ПО РЕГУЛИРОВАНИЮ ЧИСЛЕННОСТИ БЕЗНАДЗОРНЫХ ЖИВОТНЫХ"</t>
  </si>
  <si>
    <t xml:space="preserve">Оказание услуг по вывозу и обезвреживанию опасных биологических отходов животных  </t>
  </si>
  <si>
    <t>Поставка бензина АИ-92 для заправки автомобилей через сеть автозаправочных станций по пластиковым топливным картам</t>
  </si>
  <si>
    <t>Оказание услуг по актуализации схемы теплоснабжения  города Благовещенска на период до 2034 года</t>
  </si>
  <si>
    <t>Перераспределены  средства на мероприятие "Прочие мероприятия по  благоустройству  городского округа" в сумме 720,2 т.р. и "Поддержка административного центра Амурской области" в сумме 829,8 т.р.</t>
  </si>
  <si>
    <t>Поставка бумаги для офисной техники белой</t>
  </si>
  <si>
    <t>УПРАВЛЕНИЕ ЖКХ ГОРОДА БЛАГОВЕЩЕНСКА</t>
  </si>
  <si>
    <t>Выполнение работ по устройству детских игровых площадок на территории многоквартирных домов, расположенных в пределах городского округа города Благовещенска</t>
  </si>
  <si>
    <t>Поставка ковриков дезинфекционных</t>
  </si>
  <si>
    <t>Выполнение работ по устройству детских игровых площадок на дворовых территориях многоквартирных домов, расположенных в пределах городского округа города Благовещенска</t>
  </si>
  <si>
    <t xml:space="preserve">Выполнение работ по устройству ограждения на территории многоквартирного дома города Благовещенска, расположенного по адресу : пер: Пограничный,7. </t>
  </si>
  <si>
    <t xml:space="preserve">Оказание услуг по разработке проектов озеленения и благоустройства территории общего пользования муниципального образования города Благовещенска </t>
  </si>
  <si>
    <t>УПРАВЛЕНИЕ ПО ДЕЛАМ ГОЧС Г. БЛАГОВЕЩЕНСКА</t>
  </si>
  <si>
    <t>Выполнение работ по текущему ремонту кровли и отмостки вокруг нежилого административного здания по адресу: Амурская обл., г. Благовещенск, ул. Амурская, д. 296</t>
  </si>
  <si>
    <r>
      <t xml:space="preserve">М/к № 1360 от 11.05.2021 г. Увеличение м/к на </t>
    </r>
    <r>
      <rPr>
        <b/>
        <sz val="10"/>
        <color indexed="8"/>
        <rFont val="Times New Roman"/>
        <family val="1"/>
        <charset val="204"/>
      </rPr>
      <t>150.460,00</t>
    </r>
    <r>
      <rPr>
        <sz val="10"/>
        <color indexed="8"/>
        <rFont val="Times New Roman"/>
        <family val="2"/>
        <charset val="204"/>
      </rPr>
      <t xml:space="preserve"> руб. Цена м/к  по итогам торгов м/к </t>
    </r>
    <r>
      <rPr>
        <b/>
        <sz val="10"/>
        <color indexed="8"/>
        <rFont val="Times New Roman"/>
        <family val="1"/>
        <charset val="204"/>
      </rPr>
      <t>1 677 766,48</t>
    </r>
    <r>
      <rPr>
        <sz val="10"/>
        <color indexed="8"/>
        <rFont val="Times New Roman"/>
        <family val="2"/>
        <charset val="204"/>
      </rPr>
      <t xml:space="preserve"> руб. Экономия </t>
    </r>
    <r>
      <rPr>
        <b/>
        <sz val="10"/>
        <color indexed="8"/>
        <rFont val="Times New Roman"/>
        <family val="1"/>
        <charset val="204"/>
      </rPr>
      <t>305 755,52</t>
    </r>
    <r>
      <rPr>
        <sz val="10"/>
        <color indexed="8"/>
        <rFont val="Times New Roman"/>
        <family val="2"/>
        <charset val="204"/>
      </rPr>
      <t xml:space="preserve"> руб.                              Направление средств экономия на:                       
1) ремонт крыльца центрального входа в здание Управление - </t>
    </r>
    <r>
      <rPr>
        <b/>
        <sz val="10"/>
        <color indexed="8"/>
        <rFont val="Times New Roman"/>
        <family val="1"/>
        <charset val="204"/>
      </rPr>
      <t>120 000,00</t>
    </r>
    <r>
      <rPr>
        <sz val="10"/>
        <color indexed="8"/>
        <rFont val="Times New Roman"/>
        <family val="2"/>
        <charset val="204"/>
      </rPr>
      <t xml:space="preserve"> руб.;                              
2) В связи с закреплением жилого помещения в оперативное Управление по делам ГОЧС г. Благовещенска (согласно распоряжению Комитета по управлению имуществом № 192 от 02.04.2021 г.  -  </t>
    </r>
    <r>
      <rPr>
        <b/>
        <sz val="10"/>
        <color indexed="8"/>
        <rFont val="Times New Roman"/>
        <family val="1"/>
        <charset val="204"/>
      </rPr>
      <t>61 710,47</t>
    </r>
    <r>
      <rPr>
        <sz val="10"/>
        <color indexed="8"/>
        <rFont val="Times New Roman"/>
        <family val="2"/>
        <charset val="204"/>
      </rPr>
      <t xml:space="preserve"> руб
3) Ремонт коридоров 1-2 этажей в здании управления - </t>
    </r>
    <r>
      <rPr>
        <b/>
        <sz val="10"/>
        <color indexed="8"/>
        <rFont val="Times New Roman"/>
        <family val="1"/>
        <charset val="204"/>
      </rPr>
      <t>124 045,05</t>
    </r>
    <r>
      <rPr>
        <sz val="10"/>
        <color indexed="8"/>
        <rFont val="Times New Roman"/>
        <family val="2"/>
        <charset val="204"/>
      </rPr>
      <t xml:space="preserve"> руб.</t>
    </r>
  </si>
  <si>
    <t xml:space="preserve">УПРАВЛЕНИЕ ПО ДЕЛАМ ГОЧС Г. БЛАГОВЕЩЕНСКА  </t>
  </si>
  <si>
    <t>Поставка нефтепродуктов для заправки автомобилей через сеть автозаправочных станций по пластиковым топливным картам</t>
  </si>
  <si>
    <t>м/к №11285 от 01.03.2021 г. Возможно увеличение стоимости м/к, в связи с ч/с.</t>
  </si>
  <si>
    <t>Выполнение работ по обновлению противопожарных минерализованных полос и разрывов в лесах, расположенных в границах городского округа города Благовещенска</t>
  </si>
  <si>
    <t>На те же цели (на согласовании)</t>
  </si>
  <si>
    <t>Выполнение работ по текущему ремонту крыльца нежилого административного здания по адресу: Амурская обл., г. Благовещенск, ул. Амурская, д. 296</t>
  </si>
  <si>
    <t xml:space="preserve">УПРАВЛЕНИЕ ОБРАЗОВАНИЯ ГОРОДА БЛАГОВЕЩЕНСКА </t>
  </si>
  <si>
    <t xml:space="preserve">Поставка планшетов компьютерных  </t>
  </si>
  <si>
    <r>
      <t xml:space="preserve">19 668,88 тыс. рублей –средства областного бюджета, </t>
    </r>
    <r>
      <rPr>
        <sz val="10"/>
        <color rgb="FFFF0000"/>
        <rFont val="Times New Roman"/>
        <family val="1"/>
        <charset val="204"/>
      </rPr>
      <t xml:space="preserve">12 516,56 рублей – средства городского бюджета. </t>
    </r>
    <r>
      <rPr>
        <sz val="10"/>
        <color theme="1"/>
        <rFont val="Times New Roman"/>
        <family val="2"/>
        <charset val="204"/>
      </rPr>
      <t>Сэкономленные средства будут направлены на оплату услуг интернет-провайдеров при использовании планшетов.</t>
    </r>
  </si>
  <si>
    <t>МБУДО "МШ"</t>
  </si>
  <si>
    <t>Выполнение работ по ремонту подвального помещения здания МБУДО «МШ» по адресу: Российская Федерация, Амурская область, г. Благовещенск, ул. Лазо, 44</t>
  </si>
  <si>
    <t>Средства иной приносящей доход деятельности (добровольные пожертвования), экономия будет направлена на реализацию уставных целей, направленных на создание дополнительных условий для развития МБУДО "МШ"</t>
  </si>
  <si>
    <t>МБУК "МИБС"</t>
  </si>
  <si>
    <t>Выполнение работ по ремонту пола в здании МБУК "МИБС" в муниципальной библиотеки им. Б. Машука по адресу: ул. Институтская,10/1</t>
  </si>
  <si>
    <t xml:space="preserve">Средства бюджета города Благовещенска. Экономия в сумме 309 643,50 направлена на выполнение работ по ремонту наружных стен в здании «МИБС»  расположенном по адресу г. Благовещенск, ул. Институтская, 10/1 </t>
  </si>
  <si>
    <t>МБУК "ГДК"</t>
  </si>
  <si>
    <t xml:space="preserve">Выполнение работ по текущему ремонту помещений и кровли  </t>
  </si>
  <si>
    <t xml:space="preserve">Средства субсидий на иные цели. Экономия в сумме 120530,00 направлена на приобретение музыкального оборудования для МБУК "ГДК" "Дом культуры с. Садовое"  (соглашение №7), заключен контракт на поставку. </t>
  </si>
  <si>
    <t>Выполнение работ по косметическому ремонту Триумфальной арки</t>
  </si>
  <si>
    <t>Средства субсидий на иные цели. Экономия будет направлена на выполнение дополнительных (скрытых)  работ по косметическому ремонту Триумфальной арки  (смета в МУ "ГУКС" на согласовании)</t>
  </si>
  <si>
    <t>Выполнение работ по ремонту речного артиллерийского катера времён ВОВ</t>
  </si>
  <si>
    <t>Средства субсидий на иные цели. Экономия будет направлена на косметический ремонт памятника генерал -губернатору Н.Н. Муравьеву-Амурскому (смета в МУ "ГУКС" на согласовании)</t>
  </si>
  <si>
    <t>Выполнение работ по изготовлению мебели</t>
  </si>
  <si>
    <t>Средства субсидий на иные цели, Национальный проект "Культура". Экономия направлена на: 1. Оказание услуг по изготовлению и монтажу рулонных штор 217500,00; 2. Выполнение  работ по изготовлению внутренней навигации в муниципальной библиотеке им. Б. Машука, расположенной по адресу: г. Благовещенск, ул. Институтская, 10/1 в сумме 7965,30 руб.</t>
  </si>
  <si>
    <t>Выполнение работ по ремонту внутренних стен в здании МБУК "МИБС", расположенного по адресу: г. Благовещенск, ул. Институтская,10/1</t>
  </si>
  <si>
    <t xml:space="preserve">Средства бюджета города Благовещенска. Экономия направлена на: 1. Выполнение работ по ремонту пола в здании МБУК "МИБС" в муниципальной библиотеке им. Б. Машука по адресу: ул. Институтская,10/1 - 573505,50 (электронный аукцион); 2. Выполнение работ по замене дверей в здании МБУК «МИБС» муниципальной библиотеки им. Б. Машука расположенной по адресу г. Благовещенск, ул. Институтская, 10/1 - 341705,96 </t>
  </si>
  <si>
    <t>Поставка компьютерной техники (моноблоки)</t>
  </si>
  <si>
    <t>Средства субсидий на иные цели, Национальный проект "Культура". На сумму экономии выполнили работы по изготовлению внутренней навигации в муниципальной библиотеке им. Б. Машука, расположенной по адресу: г. Благовещенск, ул. Институтская, 10/1 в сумме 429 458,41 руб.</t>
  </si>
  <si>
    <t xml:space="preserve">Выполнение работ по ремонту зрительного зала  </t>
  </si>
  <si>
    <t xml:space="preserve">Средства субсидий на иные цели. Экономия будет направлена на: 1. Выполнение работ по монтажу театральных кресел в с. Белогорье в сумме 192 108,00 руб. - контракт будет заключен после поставки кресел; 2. Выполнение работ по ремонту танцевального зала в с. Белогорье в сумме 200154,15 руб. (смета в МУ "ГУКС" на согласовании) </t>
  </si>
  <si>
    <t>Поставка кресел театральных</t>
  </si>
  <si>
    <t>На командировочные расходы (г. Белгород) на съезд директоров культурно-досуговых учреждений России</t>
  </si>
  <si>
    <t>Выполнение работ по монтажу архитектурной подсветки фасада здания библиотеки им. Б. Машука по адресу: г. Благовещенск, ул. Институтская, 10/1</t>
  </si>
  <si>
    <t xml:space="preserve">УПРАВЛЕНИЕ КУЛЬТУРЫ ГОРОДА БЛАГОВЕЩЕНСКА </t>
  </si>
  <si>
    <t>КУМИ Г. БЛАГОВЕЩЕНСКА</t>
  </si>
  <si>
    <t>Выполнение кадастровых работ по изготовлению технических планов на выявленные бесхозяйные объекты инженерной инфраструктуры.</t>
  </si>
  <si>
    <t>В связи с постоянным выявлением бесхозяйных объектов инженерной инфраструктуры средства экономии будут направлены на те же цели</t>
  </si>
  <si>
    <t>МКУ "БГАЖЦ"</t>
  </si>
  <si>
    <t>Выполнение ремонтных работ незаселенных жилых помещений (комнат № 5 площадью 20,7 м2, №6 площадью 10,9 м2, №7 площадью 12,5 м2, №27 площадью 9,1 м2, №28 площадью 21,1 м2, №21 площадью 14,8 м2, №22 площадью 14,7 м2, №29 площадью 12,1 м2, №30 площадью 11,8 м2, №18 площадью 12,9 м2) в общежитии переданных по договору безвозмездного пользования расположенных в здании по адресу: г. Благовещенск, ул. Пионерская, д. 51</t>
  </si>
  <si>
    <t>Выполнение ремонтных работ не заселенных жилых помещений  для предоставления детям сиротам по адресам: г.Благовещенск, ул.Зеленая, д.77, кв 44; г.Благовещенск, д.94. кв 33;г.Благовещенск, ул.Чайковского , д.197, кв 13                                           Дальнейшее использование на те же цели</t>
  </si>
  <si>
    <t xml:space="preserve">КУМИ Г. БЛАГОВЕЩЕНСКА  </t>
  </si>
  <si>
    <t>Выполнение кадастровых работ по изготовлению технических планов</t>
  </si>
  <si>
    <t>Выполнение работ по ремонту незаселенного муниципального жилого помещения по адресу: г. Благовещенск, переулок Угловой дом 8 квартира 29</t>
  </si>
  <si>
    <t>Выполнение ремонтных работ не заселенных жилых помещений  для предоставления детям сиротам по адресам: г.Благовещенск, ул.Зеленая, д.77, кв 44; г.Благовещенск, д.94. кв 33;г.Благовещенск, ул.Чайковского , д.197, кв 13                                       Дальнейшее использование на те же цели</t>
  </si>
  <si>
    <t>Выполнение текущего ремонта незаселенного муниципального жилого помещения по адресу: г. Благовещенск, с. Белогорье ул. Заводская дом 5 квартира 9</t>
  </si>
  <si>
    <t>На те же цели</t>
  </si>
  <si>
    <t>Выполнение текущего ремонта незаселенного муниципального жилого помещения по адресу: г. Благовещенск, с. Белогорье ул. Релочная дом 1 квартира 16</t>
  </si>
  <si>
    <t>Выполнение кадастровых работ по изготовлению технических планов на выявленные бесхозяйные объекты инженерной инфраструктуры</t>
  </si>
  <si>
    <t>Выполнение текущего ремонта незаселенного муниципального жилого помещения по адресу: г. Благовещенск, ул. Нагорная дом 5 квартира 14</t>
  </si>
  <si>
    <t>Выполнение текущего ремонта незаселенного муниципального жилого помещения по адресу: г. Благовещенск, ул. Чайковского дом 193/2 квартира 25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</si>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</sst>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b/>
      <u/>
      <sz val="12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E0E0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wrapText="1"/>
    </xf>
    <xf numFmtId="2" fontId="2" fillId="0" borderId="0" xfId="0" applyNumberFormat="1" applyFont="1"/>
    <xf numFmtId="2" fontId="2" fillId="0" borderId="0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left" wrapText="1"/>
    </xf>
    <xf numFmtId="2" fontId="6" fillId="0" borderId="4" xfId="0" applyNumberFormat="1" applyFont="1" applyBorder="1" applyAlignment="1">
      <alignment horizontal="left" wrapText="1"/>
    </xf>
    <xf numFmtId="2" fontId="2" fillId="0" borderId="4" xfId="0" applyNumberFormat="1" applyFont="1" applyBorder="1" applyAlignment="1">
      <alignment horizontal="left" wrapText="1"/>
    </xf>
    <xf numFmtId="2" fontId="2" fillId="0" borderId="6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2" fontId="5" fillId="3" borderId="5" xfId="0" applyNumberFormat="1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vertical="center" wrapText="1"/>
    </xf>
    <xf numFmtId="1" fontId="2" fillId="3" borderId="8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vertical="center" wrapText="1"/>
    </xf>
    <xf numFmtId="2" fontId="5" fillId="3" borderId="3" xfId="0" applyNumberFormat="1" applyFont="1" applyFill="1" applyBorder="1" applyAlignment="1">
      <alignment wrapText="1"/>
    </xf>
    <xf numFmtId="2" fontId="5" fillId="3" borderId="9" xfId="0" applyNumberFormat="1" applyFont="1" applyFill="1" applyBorder="1" applyAlignment="1">
      <alignment wrapText="1"/>
    </xf>
    <xf numFmtId="1" fontId="7" fillId="5" borderId="10" xfId="0" applyNumberFormat="1" applyFont="1" applyFill="1" applyBorder="1" applyAlignment="1">
      <alignment horizontal="center" vertical="center" wrapText="1"/>
    </xf>
    <xf numFmtId="1" fontId="7" fillId="5" borderId="11" xfId="0" applyNumberFormat="1" applyFont="1" applyFill="1" applyBorder="1" applyAlignment="1">
      <alignment horizontal="center" vertical="center" wrapText="1"/>
    </xf>
    <xf numFmtId="1" fontId="7" fillId="5" borderId="9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wrapText="1"/>
    </xf>
    <xf numFmtId="4" fontId="10" fillId="5" borderId="1" xfId="0" applyNumberFormat="1" applyFont="1" applyFill="1" applyBorder="1" applyAlignment="1">
      <alignment wrapText="1"/>
    </xf>
    <xf numFmtId="2" fontId="7" fillId="5" borderId="4" xfId="0" applyNumberFormat="1" applyFont="1" applyFill="1" applyBorder="1" applyAlignment="1">
      <alignment wrapText="1"/>
    </xf>
    <xf numFmtId="2" fontId="7" fillId="5" borderId="0" xfId="0" applyNumberFormat="1" applyFont="1" applyFill="1"/>
    <xf numFmtId="2" fontId="2" fillId="0" borderId="4" xfId="0" applyNumberFormat="1" applyFont="1" applyBorder="1" applyAlignment="1">
      <alignment wrapText="1"/>
    </xf>
    <xf numFmtId="2" fontId="2" fillId="3" borderId="2" xfId="0" applyNumberFormat="1" applyFont="1" applyFill="1" applyBorder="1" applyAlignment="1">
      <alignment wrapText="1"/>
    </xf>
    <xf numFmtId="2" fontId="2" fillId="3" borderId="2" xfId="0" applyNumberFormat="1" applyFont="1" applyFill="1" applyBorder="1" applyAlignment="1">
      <alignment horizontal="left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vertical="center" wrapText="1"/>
    </xf>
    <xf numFmtId="2" fontId="7" fillId="5" borderId="3" xfId="0" applyNumberFormat="1" applyFont="1" applyFill="1" applyBorder="1" applyAlignment="1">
      <alignment wrapText="1"/>
    </xf>
    <xf numFmtId="4" fontId="10" fillId="5" borderId="3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wrapText="1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9" fillId="3" borderId="5" xfId="0" applyNumberFormat="1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4" fontId="10" fillId="5" borderId="10" xfId="0" applyNumberFormat="1" applyFont="1" applyFill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2" fontId="2" fillId="0" borderId="6" xfId="0" applyNumberFormat="1" applyFont="1" applyFill="1" applyBorder="1" applyAlignment="1">
      <alignment wrapText="1"/>
    </xf>
    <xf numFmtId="2" fontId="2" fillId="0" borderId="4" xfId="0" applyNumberFormat="1" applyFont="1" applyBorder="1" applyAlignment="1">
      <alignment horizont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4" fontId="10" fillId="3" borderId="10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left" vertical="center"/>
    </xf>
    <xf numFmtId="2" fontId="2" fillId="0" borderId="12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wrapText="1"/>
    </xf>
    <xf numFmtId="2" fontId="2" fillId="0" borderId="2" xfId="0" applyNumberFormat="1" applyFont="1" applyBorder="1"/>
    <xf numFmtId="4" fontId="5" fillId="3" borderId="3" xfId="0" applyNumberFormat="1" applyFont="1" applyFill="1" applyBorder="1" applyAlignment="1">
      <alignment wrapText="1"/>
    </xf>
    <xf numFmtId="4" fontId="5" fillId="3" borderId="10" xfId="0" applyNumberFormat="1" applyFont="1" applyFill="1" applyBorder="1" applyAlignment="1">
      <alignment wrapText="1"/>
    </xf>
    <xf numFmtId="1" fontId="2" fillId="0" borderId="10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wrapText="1"/>
    </xf>
    <xf numFmtId="2" fontId="2" fillId="0" borderId="9" xfId="0" applyNumberFormat="1" applyFont="1" applyBorder="1"/>
    <xf numFmtId="1" fontId="2" fillId="0" borderId="13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wrapText="1"/>
    </xf>
    <xf numFmtId="2" fontId="2" fillId="0" borderId="14" xfId="0" applyNumberFormat="1" applyFont="1" applyBorder="1"/>
    <xf numFmtId="1" fontId="2" fillId="0" borderId="15" xfId="0" applyNumberFormat="1" applyFont="1" applyBorder="1" applyAlignment="1">
      <alignment horizontal="left" vertical="center"/>
    </xf>
    <xf numFmtId="2" fontId="2" fillId="0" borderId="16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wrapText="1"/>
    </xf>
    <xf numFmtId="2" fontId="2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71;%20&#1055;&#1054;%20&#1058;&#1054;&#1056;&#1043;&#1040;&#1052;/2021%20&#1075;&#1086;&#1076;/&#1069;&#1082;&#1086;&#1085;&#1086;&#1084;&#1080;&#1103;%20&#1043;&#1056;&#1041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РБС"/>
      <sheetName val="ГРБС без областных"/>
      <sheetName val="ГРБС на 01.08"/>
      <sheetName val="ГРБС на 01.08 без облстных"/>
      <sheetName val="ГРБС на 01.09"/>
      <sheetName val="ГРБС на 01.10 "/>
      <sheetName val="Лист2"/>
      <sheetName val="Лист3"/>
    </sheetNames>
    <sheetDataSet>
      <sheetData sheetId="0"/>
      <sheetData sheetId="1"/>
      <sheetData sheetId="2"/>
      <sheetData sheetId="3">
        <row r="132">
          <cell r="E132">
            <v>319583540.94999999</v>
          </cell>
          <cell r="F132">
            <v>226703407.16999996</v>
          </cell>
          <cell r="G132">
            <v>81567454.280000001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tabSelected="1" workbookViewId="0">
      <selection activeCell="C5" sqref="C5"/>
    </sheetView>
  </sheetViews>
  <sheetFormatPr defaultColWidth="9" defaultRowHeight="12.75" x14ac:dyDescent="0.2"/>
  <cols>
    <col min="1" max="1" width="4" style="46" customWidth="1"/>
    <col min="2" max="2" width="16.625" style="47" customWidth="1"/>
    <col min="3" max="3" width="47.75" style="2" customWidth="1"/>
    <col min="4" max="4" width="15" style="3" hidden="1" customWidth="1"/>
    <col min="5" max="5" width="14" style="3" customWidth="1"/>
    <col min="6" max="6" width="14.75" style="3" customWidth="1"/>
    <col min="7" max="7" width="13.625" style="3" customWidth="1"/>
    <col min="8" max="8" width="39" style="2" customWidth="1"/>
    <col min="9" max="9" width="0" style="3" hidden="1" customWidth="1"/>
    <col min="10" max="16384" width="9" style="3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ht="16.5" customHeight="1" thickBot="1" x14ac:dyDescent="0.25">
      <c r="A2" s="4" t="s">
        <v>1</v>
      </c>
      <c r="B2" s="4"/>
      <c r="C2" s="4"/>
      <c r="D2" s="4"/>
      <c r="E2" s="4"/>
      <c r="F2" s="4"/>
      <c r="G2" s="4"/>
    </row>
    <row r="3" spans="1:8" ht="53.25" customHeight="1" thickBot="1" x14ac:dyDescent="0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9" t="s">
        <v>9</v>
      </c>
    </row>
    <row r="4" spans="1:8" ht="15" customHeight="1" thickBo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8" ht="69.75" customHeight="1" thickBot="1" x14ac:dyDescent="0.25">
      <c r="A5" s="10">
        <v>1</v>
      </c>
      <c r="B5" s="11" t="s">
        <v>10</v>
      </c>
      <c r="C5" s="12" t="s">
        <v>11</v>
      </c>
      <c r="D5" s="13" t="s">
        <v>12</v>
      </c>
      <c r="E5" s="14">
        <v>11041667</v>
      </c>
      <c r="F5" s="14">
        <v>10217406.550000001</v>
      </c>
      <c r="G5" s="15">
        <f>E5-F5</f>
        <v>824260.44999999925</v>
      </c>
      <c r="H5" s="16" t="s">
        <v>13</v>
      </c>
    </row>
    <row r="6" spans="1:8" ht="166.5" thickBot="1" x14ac:dyDescent="0.25">
      <c r="A6" s="10">
        <v>2</v>
      </c>
      <c r="B6" s="11" t="s">
        <v>10</v>
      </c>
      <c r="C6" s="12" t="s">
        <v>14</v>
      </c>
      <c r="D6" s="13" t="s">
        <v>12</v>
      </c>
      <c r="E6" s="14">
        <v>18383935.5</v>
      </c>
      <c r="F6" s="14">
        <v>4600000</v>
      </c>
      <c r="G6" s="15">
        <v>2756787.1</v>
      </c>
      <c r="H6" s="17" t="s">
        <v>15</v>
      </c>
    </row>
    <row r="7" spans="1:8" ht="40.5" customHeight="1" thickBot="1" x14ac:dyDescent="0.25">
      <c r="A7" s="10">
        <v>3</v>
      </c>
      <c r="B7" s="11" t="s">
        <v>16</v>
      </c>
      <c r="C7" s="13" t="s">
        <v>17</v>
      </c>
      <c r="D7" s="13" t="s">
        <v>18</v>
      </c>
      <c r="E7" s="14">
        <v>30000</v>
      </c>
      <c r="F7" s="14">
        <v>19500</v>
      </c>
      <c r="G7" s="15">
        <f t="shared" ref="G7:G90" si="0">E7-F7</f>
        <v>10500</v>
      </c>
      <c r="H7" s="18" t="s">
        <v>19</v>
      </c>
    </row>
    <row r="8" spans="1:8" ht="27" customHeight="1" thickBot="1" x14ac:dyDescent="0.25">
      <c r="A8" s="10">
        <v>4</v>
      </c>
      <c r="B8" s="11" t="s">
        <v>16</v>
      </c>
      <c r="C8" s="13" t="s">
        <v>20</v>
      </c>
      <c r="D8" s="13" t="s">
        <v>18</v>
      </c>
      <c r="E8" s="14">
        <v>36971.08</v>
      </c>
      <c r="F8" s="14">
        <v>24950.7</v>
      </c>
      <c r="G8" s="15">
        <f t="shared" si="0"/>
        <v>12020.380000000001</v>
      </c>
      <c r="H8" s="18" t="s">
        <v>19</v>
      </c>
    </row>
    <row r="9" spans="1:8" ht="64.5" customHeight="1" thickBot="1" x14ac:dyDescent="0.25">
      <c r="A9" s="10">
        <v>5</v>
      </c>
      <c r="B9" s="11" t="s">
        <v>16</v>
      </c>
      <c r="C9" s="13" t="s">
        <v>21</v>
      </c>
      <c r="D9" s="13" t="s">
        <v>18</v>
      </c>
      <c r="E9" s="14">
        <v>4434931</v>
      </c>
      <c r="F9" s="14">
        <v>3503595.28</v>
      </c>
      <c r="G9" s="15">
        <f t="shared" si="0"/>
        <v>931335.7200000002</v>
      </c>
      <c r="H9" s="18" t="s">
        <v>22</v>
      </c>
    </row>
    <row r="10" spans="1:8" ht="17.25" customHeight="1" thickBot="1" x14ac:dyDescent="0.25">
      <c r="A10" s="10">
        <v>6</v>
      </c>
      <c r="B10" s="11" t="s">
        <v>16</v>
      </c>
      <c r="C10" s="13" t="s">
        <v>23</v>
      </c>
      <c r="D10" s="13" t="s">
        <v>18</v>
      </c>
      <c r="E10" s="14">
        <v>131610.9</v>
      </c>
      <c r="F10" s="14">
        <v>130952.84</v>
      </c>
      <c r="G10" s="15">
        <f t="shared" si="0"/>
        <v>658.05999999999767</v>
      </c>
      <c r="H10" s="18" t="s">
        <v>24</v>
      </c>
    </row>
    <row r="11" spans="1:8" ht="41.25" customHeight="1" thickBot="1" x14ac:dyDescent="0.25">
      <c r="A11" s="10">
        <v>7</v>
      </c>
      <c r="B11" s="11" t="s">
        <v>10</v>
      </c>
      <c r="C11" s="12" t="s">
        <v>25</v>
      </c>
      <c r="D11" s="13" t="s">
        <v>18</v>
      </c>
      <c r="E11" s="14">
        <v>361861.85</v>
      </c>
      <c r="F11" s="14">
        <v>341960.29</v>
      </c>
      <c r="G11" s="15">
        <f t="shared" si="0"/>
        <v>19901.559999999998</v>
      </c>
      <c r="H11" s="18" t="s">
        <v>26</v>
      </c>
    </row>
    <row r="12" spans="1:8" ht="15" customHeight="1" thickBot="1" x14ac:dyDescent="0.25">
      <c r="A12" s="10">
        <v>8</v>
      </c>
      <c r="B12" s="11" t="s">
        <v>16</v>
      </c>
      <c r="C12" s="13" t="s">
        <v>27</v>
      </c>
      <c r="D12" s="13" t="s">
        <v>18</v>
      </c>
      <c r="E12" s="14">
        <v>74524.66</v>
      </c>
      <c r="F12" s="14">
        <v>66699.5</v>
      </c>
      <c r="G12" s="15">
        <f t="shared" si="0"/>
        <v>7825.1600000000035</v>
      </c>
      <c r="H12" s="18" t="s">
        <v>24</v>
      </c>
    </row>
    <row r="13" spans="1:8" ht="31.5" customHeight="1" thickBot="1" x14ac:dyDescent="0.25">
      <c r="A13" s="10">
        <v>9</v>
      </c>
      <c r="B13" s="11" t="s">
        <v>16</v>
      </c>
      <c r="C13" s="13" t="s">
        <v>28</v>
      </c>
      <c r="D13" s="13" t="s">
        <v>18</v>
      </c>
      <c r="E13" s="14">
        <v>3959.34</v>
      </c>
      <c r="F13" s="14">
        <v>3400</v>
      </c>
      <c r="G13" s="15">
        <f t="shared" si="0"/>
        <v>559.34000000000015</v>
      </c>
      <c r="H13" s="18" t="s">
        <v>24</v>
      </c>
    </row>
    <row r="14" spans="1:8" ht="30.75" customHeight="1" thickBot="1" x14ac:dyDescent="0.25">
      <c r="A14" s="10">
        <v>10</v>
      </c>
      <c r="B14" s="11" t="s">
        <v>16</v>
      </c>
      <c r="C14" s="13" t="s">
        <v>29</v>
      </c>
      <c r="D14" s="13" t="s">
        <v>18</v>
      </c>
      <c r="E14" s="14">
        <v>47025.99</v>
      </c>
      <c r="F14" s="14">
        <v>39609.22</v>
      </c>
      <c r="G14" s="15">
        <f t="shared" si="0"/>
        <v>7416.7699999999968</v>
      </c>
      <c r="H14" s="18" t="s">
        <v>24</v>
      </c>
    </row>
    <row r="15" spans="1:8" ht="27.75" customHeight="1" thickBot="1" x14ac:dyDescent="0.25">
      <c r="A15" s="10">
        <v>11</v>
      </c>
      <c r="B15" s="11" t="s">
        <v>16</v>
      </c>
      <c r="C15" s="13" t="s">
        <v>30</v>
      </c>
      <c r="D15" s="13" t="s">
        <v>18</v>
      </c>
      <c r="E15" s="14">
        <v>6730.57</v>
      </c>
      <c r="F15" s="14">
        <v>6000</v>
      </c>
      <c r="G15" s="15">
        <f t="shared" si="0"/>
        <v>730.56999999999971</v>
      </c>
      <c r="H15" s="18" t="s">
        <v>24</v>
      </c>
    </row>
    <row r="16" spans="1:8" ht="31.5" customHeight="1" thickBot="1" x14ac:dyDescent="0.25">
      <c r="A16" s="10">
        <v>12</v>
      </c>
      <c r="B16" s="11" t="s">
        <v>16</v>
      </c>
      <c r="C16" s="13" t="s">
        <v>31</v>
      </c>
      <c r="D16" s="13" t="s">
        <v>18</v>
      </c>
      <c r="E16" s="14">
        <v>2486.48</v>
      </c>
      <c r="F16" s="14">
        <v>1987.56</v>
      </c>
      <c r="G16" s="15">
        <f t="shared" si="0"/>
        <v>498.92000000000007</v>
      </c>
      <c r="H16" s="18" t="s">
        <v>24</v>
      </c>
    </row>
    <row r="17" spans="1:8" ht="48" customHeight="1" thickBot="1" x14ac:dyDescent="0.25">
      <c r="A17" s="10">
        <v>13</v>
      </c>
      <c r="B17" s="11" t="s">
        <v>16</v>
      </c>
      <c r="C17" s="13" t="s">
        <v>32</v>
      </c>
      <c r="D17" s="13" t="s">
        <v>18</v>
      </c>
      <c r="E17" s="14">
        <v>4707800</v>
      </c>
      <c r="F17" s="14">
        <v>4613642</v>
      </c>
      <c r="G17" s="15">
        <f t="shared" si="0"/>
        <v>94158</v>
      </c>
      <c r="H17" s="18" t="s">
        <v>33</v>
      </c>
    </row>
    <row r="18" spans="1:8" ht="41.25" customHeight="1" thickBot="1" x14ac:dyDescent="0.25">
      <c r="A18" s="10">
        <v>14</v>
      </c>
      <c r="B18" s="11" t="s">
        <v>10</v>
      </c>
      <c r="C18" s="12" t="s">
        <v>34</v>
      </c>
      <c r="D18" s="13" t="s">
        <v>12</v>
      </c>
      <c r="E18" s="14">
        <v>9791342</v>
      </c>
      <c r="F18" s="14">
        <v>980000</v>
      </c>
      <c r="G18" s="15">
        <f t="shared" si="0"/>
        <v>8811342</v>
      </c>
      <c r="H18" s="18" t="s">
        <v>35</v>
      </c>
    </row>
    <row r="19" spans="1:8" ht="29.25" customHeight="1" thickBot="1" x14ac:dyDescent="0.25">
      <c r="A19" s="10">
        <v>15</v>
      </c>
      <c r="B19" s="11" t="s">
        <v>10</v>
      </c>
      <c r="C19" s="12" t="s">
        <v>36</v>
      </c>
      <c r="D19" s="13" t="s">
        <v>18</v>
      </c>
      <c r="E19" s="14">
        <v>97362</v>
      </c>
      <c r="F19" s="14">
        <v>47267.51</v>
      </c>
      <c r="G19" s="15">
        <f t="shared" si="0"/>
        <v>50094.49</v>
      </c>
      <c r="H19" s="18" t="s">
        <v>37</v>
      </c>
    </row>
    <row r="20" spans="1:8" ht="36.75" customHeight="1" thickBot="1" x14ac:dyDescent="0.25">
      <c r="A20" s="10">
        <v>16</v>
      </c>
      <c r="B20" s="11" t="s">
        <v>10</v>
      </c>
      <c r="C20" s="12" t="s">
        <v>38</v>
      </c>
      <c r="D20" s="13" t="s">
        <v>18</v>
      </c>
      <c r="E20" s="14">
        <v>56296504</v>
      </c>
      <c r="F20" s="14">
        <v>48977956.079999998</v>
      </c>
      <c r="G20" s="15">
        <f t="shared" si="0"/>
        <v>7318547.9200000018</v>
      </c>
      <c r="H20" s="18" t="s">
        <v>38</v>
      </c>
    </row>
    <row r="21" spans="1:8" ht="36" customHeight="1" thickBot="1" x14ac:dyDescent="0.25">
      <c r="A21" s="10">
        <v>17</v>
      </c>
      <c r="B21" s="11" t="s">
        <v>10</v>
      </c>
      <c r="C21" s="12" t="s">
        <v>39</v>
      </c>
      <c r="D21" s="13" t="s">
        <v>18</v>
      </c>
      <c r="E21" s="14">
        <v>29810</v>
      </c>
      <c r="F21" s="14">
        <v>21500</v>
      </c>
      <c r="G21" s="15">
        <f t="shared" si="0"/>
        <v>8310</v>
      </c>
      <c r="H21" s="18" t="s">
        <v>40</v>
      </c>
    </row>
    <row r="22" spans="1:8" ht="45.75" customHeight="1" thickBot="1" x14ac:dyDescent="0.25">
      <c r="A22" s="10">
        <v>18</v>
      </c>
      <c r="B22" s="11" t="s">
        <v>10</v>
      </c>
      <c r="C22" s="12" t="s">
        <v>41</v>
      </c>
      <c r="D22" s="13" t="s">
        <v>12</v>
      </c>
      <c r="E22" s="14">
        <v>3637388.67</v>
      </c>
      <c r="F22" s="14">
        <v>540000</v>
      </c>
      <c r="G22" s="15">
        <f t="shared" si="0"/>
        <v>3097388.67</v>
      </c>
      <c r="H22" s="18" t="s">
        <v>35</v>
      </c>
    </row>
    <row r="23" spans="1:8" ht="40.5" customHeight="1" thickBot="1" x14ac:dyDescent="0.25">
      <c r="A23" s="10">
        <v>19</v>
      </c>
      <c r="B23" s="11" t="s">
        <v>10</v>
      </c>
      <c r="C23" s="12" t="s">
        <v>42</v>
      </c>
      <c r="D23" s="13" t="s">
        <v>18</v>
      </c>
      <c r="E23" s="14">
        <v>192000</v>
      </c>
      <c r="F23" s="14">
        <v>186240</v>
      </c>
      <c r="G23" s="15">
        <f t="shared" si="0"/>
        <v>5760</v>
      </c>
      <c r="H23" s="18" t="s">
        <v>43</v>
      </c>
    </row>
    <row r="24" spans="1:8" ht="38.25" customHeight="1" thickBot="1" x14ac:dyDescent="0.25">
      <c r="A24" s="10">
        <v>20</v>
      </c>
      <c r="B24" s="11" t="s">
        <v>16</v>
      </c>
      <c r="C24" s="13" t="s">
        <v>44</v>
      </c>
      <c r="D24" s="13" t="s">
        <v>18</v>
      </c>
      <c r="E24" s="14">
        <v>32906.1</v>
      </c>
      <c r="F24" s="14">
        <v>25977</v>
      </c>
      <c r="G24" s="15">
        <f t="shared" si="0"/>
        <v>6929.0999999999985</v>
      </c>
      <c r="H24" s="18" t="s">
        <v>45</v>
      </c>
    </row>
    <row r="25" spans="1:8" ht="30" customHeight="1" thickBot="1" x14ac:dyDescent="0.25">
      <c r="A25" s="10">
        <v>21</v>
      </c>
      <c r="B25" s="11" t="s">
        <v>16</v>
      </c>
      <c r="C25" s="13" t="s">
        <v>46</v>
      </c>
      <c r="D25" s="13" t="s">
        <v>18</v>
      </c>
      <c r="E25" s="14">
        <v>12675</v>
      </c>
      <c r="F25" s="14">
        <v>12611.62</v>
      </c>
      <c r="G25" s="15">
        <f t="shared" si="0"/>
        <v>63.3799999999992</v>
      </c>
      <c r="H25" s="18" t="s">
        <v>45</v>
      </c>
    </row>
    <row r="26" spans="1:8" ht="32.25" customHeight="1" thickBot="1" x14ac:dyDescent="0.25">
      <c r="A26" s="10">
        <v>22</v>
      </c>
      <c r="B26" s="11" t="s">
        <v>16</v>
      </c>
      <c r="C26" s="13" t="s">
        <v>47</v>
      </c>
      <c r="D26" s="13" t="s">
        <v>18</v>
      </c>
      <c r="E26" s="14">
        <v>139928</v>
      </c>
      <c r="F26" s="14">
        <v>130830.08</v>
      </c>
      <c r="G26" s="15">
        <f t="shared" si="0"/>
        <v>9097.9199999999983</v>
      </c>
      <c r="H26" s="18" t="s">
        <v>45</v>
      </c>
    </row>
    <row r="27" spans="1:8" ht="60" customHeight="1" thickBot="1" x14ac:dyDescent="0.25">
      <c r="A27" s="10">
        <v>23</v>
      </c>
      <c r="B27" s="11" t="s">
        <v>10</v>
      </c>
      <c r="C27" s="12" t="s">
        <v>48</v>
      </c>
      <c r="D27" s="13" t="s">
        <v>12</v>
      </c>
      <c r="E27" s="14">
        <v>3066666.67</v>
      </c>
      <c r="F27" s="14">
        <v>990000</v>
      </c>
      <c r="G27" s="15">
        <f t="shared" si="0"/>
        <v>2076666.67</v>
      </c>
      <c r="H27" s="18" t="s">
        <v>49</v>
      </c>
    </row>
    <row r="28" spans="1:8" ht="38.25" customHeight="1" thickBot="1" x14ac:dyDescent="0.25">
      <c r="A28" s="10">
        <v>24</v>
      </c>
      <c r="B28" s="11" t="s">
        <v>16</v>
      </c>
      <c r="C28" s="13" t="s">
        <v>50</v>
      </c>
      <c r="D28" s="13" t="s">
        <v>18</v>
      </c>
      <c r="E28" s="14">
        <v>975000</v>
      </c>
      <c r="F28" s="14">
        <v>960375</v>
      </c>
      <c r="G28" s="15">
        <f t="shared" si="0"/>
        <v>14625</v>
      </c>
      <c r="H28" s="18" t="s">
        <v>45</v>
      </c>
    </row>
    <row r="29" spans="1:8" ht="46.5" customHeight="1" thickBot="1" x14ac:dyDescent="0.25">
      <c r="A29" s="10">
        <v>25</v>
      </c>
      <c r="B29" s="11" t="s">
        <v>10</v>
      </c>
      <c r="C29" s="12" t="s">
        <v>51</v>
      </c>
      <c r="D29" s="13" t="s">
        <v>12</v>
      </c>
      <c r="E29" s="14">
        <v>3785000</v>
      </c>
      <c r="F29" s="14">
        <v>990000</v>
      </c>
      <c r="G29" s="15">
        <f t="shared" si="0"/>
        <v>2795000</v>
      </c>
      <c r="H29" s="18" t="s">
        <v>35</v>
      </c>
    </row>
    <row r="30" spans="1:8" ht="32.25" customHeight="1" thickBot="1" x14ac:dyDescent="0.25">
      <c r="A30" s="10">
        <v>26</v>
      </c>
      <c r="B30" s="11" t="s">
        <v>16</v>
      </c>
      <c r="C30" s="13" t="s">
        <v>52</v>
      </c>
      <c r="D30" s="13" t="s">
        <v>18</v>
      </c>
      <c r="E30" s="14">
        <v>46489.4</v>
      </c>
      <c r="F30" s="14">
        <v>40198.400000000001</v>
      </c>
      <c r="G30" s="15">
        <f t="shared" si="0"/>
        <v>6291</v>
      </c>
      <c r="H30" s="18" t="s">
        <v>45</v>
      </c>
    </row>
    <row r="31" spans="1:8" ht="31.5" customHeight="1" thickBot="1" x14ac:dyDescent="0.25">
      <c r="A31" s="10">
        <v>27</v>
      </c>
      <c r="B31" s="11" t="s">
        <v>16</v>
      </c>
      <c r="C31" s="13" t="s">
        <v>53</v>
      </c>
      <c r="D31" s="13" t="s">
        <v>18</v>
      </c>
      <c r="E31" s="14">
        <v>9300</v>
      </c>
      <c r="F31" s="14">
        <v>8974.5</v>
      </c>
      <c r="G31" s="15">
        <f t="shared" si="0"/>
        <v>325.5</v>
      </c>
      <c r="H31" s="18" t="s">
        <v>45</v>
      </c>
    </row>
    <row r="32" spans="1:8" ht="25.5" customHeight="1" thickBot="1" x14ac:dyDescent="0.25">
      <c r="A32" s="10">
        <v>28</v>
      </c>
      <c r="B32" s="11" t="s">
        <v>16</v>
      </c>
      <c r="C32" s="13" t="s">
        <v>54</v>
      </c>
      <c r="D32" s="13" t="s">
        <v>18</v>
      </c>
      <c r="E32" s="14">
        <v>60760</v>
      </c>
      <c r="F32" s="14">
        <v>60456.2</v>
      </c>
      <c r="G32" s="15">
        <f t="shared" si="0"/>
        <v>303.80000000000291</v>
      </c>
      <c r="H32" s="18" t="s">
        <v>45</v>
      </c>
    </row>
    <row r="33" spans="1:8" ht="29.25" customHeight="1" thickBot="1" x14ac:dyDescent="0.25">
      <c r="A33" s="10">
        <v>29</v>
      </c>
      <c r="B33" s="11" t="s">
        <v>16</v>
      </c>
      <c r="C33" s="13" t="s">
        <v>55</v>
      </c>
      <c r="D33" s="13" t="s">
        <v>18</v>
      </c>
      <c r="E33" s="14">
        <v>43367.4</v>
      </c>
      <c r="F33" s="14">
        <v>33300</v>
      </c>
      <c r="G33" s="15">
        <f t="shared" si="0"/>
        <v>10067.400000000001</v>
      </c>
      <c r="H33" s="18" t="s">
        <v>56</v>
      </c>
    </row>
    <row r="34" spans="1:8" ht="27" customHeight="1" thickBot="1" x14ac:dyDescent="0.25">
      <c r="A34" s="10">
        <v>30</v>
      </c>
      <c r="B34" s="11" t="s">
        <v>10</v>
      </c>
      <c r="C34" s="13" t="s">
        <v>36</v>
      </c>
      <c r="D34" s="13" t="s">
        <v>18</v>
      </c>
      <c r="E34" s="14">
        <v>76180.399999999994</v>
      </c>
      <c r="F34" s="14">
        <v>39919</v>
      </c>
      <c r="G34" s="15">
        <f t="shared" si="0"/>
        <v>36261.399999999994</v>
      </c>
      <c r="H34" s="18" t="s">
        <v>40</v>
      </c>
    </row>
    <row r="35" spans="1:8" ht="28.5" customHeight="1" thickBot="1" x14ac:dyDescent="0.25">
      <c r="A35" s="10">
        <v>31</v>
      </c>
      <c r="B35" s="11" t="s">
        <v>10</v>
      </c>
      <c r="C35" s="13" t="s">
        <v>57</v>
      </c>
      <c r="D35" s="12" t="s">
        <v>18</v>
      </c>
      <c r="E35" s="14">
        <v>505800</v>
      </c>
      <c r="F35" s="14">
        <v>467865</v>
      </c>
      <c r="G35" s="15">
        <f t="shared" si="0"/>
        <v>37935</v>
      </c>
      <c r="H35" s="18" t="s">
        <v>58</v>
      </c>
    </row>
    <row r="36" spans="1:8" ht="44.25" customHeight="1" thickBot="1" x14ac:dyDescent="0.25">
      <c r="A36" s="10">
        <v>32</v>
      </c>
      <c r="B36" s="11" t="s">
        <v>16</v>
      </c>
      <c r="C36" s="13" t="s">
        <v>59</v>
      </c>
      <c r="D36" s="13" t="s">
        <v>18</v>
      </c>
      <c r="E36" s="14">
        <v>150181.07999999999</v>
      </c>
      <c r="F36" s="14">
        <v>71179.97</v>
      </c>
      <c r="G36" s="15">
        <f t="shared" si="0"/>
        <v>79001.109999999986</v>
      </c>
      <c r="H36" s="18" t="s">
        <v>60</v>
      </c>
    </row>
    <row r="37" spans="1:8" ht="36" customHeight="1" thickBot="1" x14ac:dyDescent="0.25">
      <c r="A37" s="10">
        <v>33</v>
      </c>
      <c r="B37" s="11" t="s">
        <v>10</v>
      </c>
      <c r="C37" s="13" t="s">
        <v>61</v>
      </c>
      <c r="D37" s="13" t="s">
        <v>18</v>
      </c>
      <c r="E37" s="14">
        <v>33489</v>
      </c>
      <c r="F37" s="14">
        <v>29967.599999999999</v>
      </c>
      <c r="G37" s="15">
        <f t="shared" si="0"/>
        <v>3521.4000000000015</v>
      </c>
      <c r="H37" s="18" t="s">
        <v>43</v>
      </c>
    </row>
    <row r="38" spans="1:8" ht="57" customHeight="1" thickBot="1" x14ac:dyDescent="0.25">
      <c r="A38" s="10">
        <v>34</v>
      </c>
      <c r="B38" s="11" t="s">
        <v>10</v>
      </c>
      <c r="C38" s="13" t="s">
        <v>62</v>
      </c>
      <c r="D38" s="13" t="s">
        <v>12</v>
      </c>
      <c r="E38" s="14">
        <v>3866666.67</v>
      </c>
      <c r="F38" s="14">
        <v>890000</v>
      </c>
      <c r="G38" s="15">
        <f t="shared" si="0"/>
        <v>2976666.67</v>
      </c>
      <c r="H38" s="19" t="s">
        <v>63</v>
      </c>
    </row>
    <row r="39" spans="1:8" ht="92.25" customHeight="1" thickBot="1" x14ac:dyDescent="0.25">
      <c r="A39" s="10">
        <v>35</v>
      </c>
      <c r="B39" s="11" t="s">
        <v>10</v>
      </c>
      <c r="C39" s="13" t="s">
        <v>64</v>
      </c>
      <c r="D39" s="13" t="s">
        <v>12</v>
      </c>
      <c r="E39" s="14">
        <v>7053333.3300000001</v>
      </c>
      <c r="F39" s="14">
        <v>1490000</v>
      </c>
      <c r="G39" s="15">
        <f t="shared" si="0"/>
        <v>5563333.3300000001</v>
      </c>
      <c r="H39" s="20"/>
    </row>
    <row r="40" spans="1:8" ht="34.5" customHeight="1" thickBot="1" x14ac:dyDescent="0.25">
      <c r="A40" s="10">
        <v>36</v>
      </c>
      <c r="B40" s="11" t="s">
        <v>16</v>
      </c>
      <c r="C40" s="13" t="s">
        <v>65</v>
      </c>
      <c r="D40" s="13" t="s">
        <v>18</v>
      </c>
      <c r="E40" s="14">
        <v>33811.279999999999</v>
      </c>
      <c r="F40" s="14">
        <v>21131.78</v>
      </c>
      <c r="G40" s="15">
        <f t="shared" si="0"/>
        <v>12679.5</v>
      </c>
      <c r="H40" s="18" t="s">
        <v>66</v>
      </c>
    </row>
    <row r="41" spans="1:8" ht="39.75" customHeight="1" thickBot="1" x14ac:dyDescent="0.25">
      <c r="A41" s="10">
        <v>37</v>
      </c>
      <c r="B41" s="11" t="s">
        <v>16</v>
      </c>
      <c r="C41" s="13" t="s">
        <v>67</v>
      </c>
      <c r="D41" s="13" t="s">
        <v>18</v>
      </c>
      <c r="E41" s="14">
        <v>14935.2</v>
      </c>
      <c r="F41" s="14">
        <v>13964.36</v>
      </c>
      <c r="G41" s="15">
        <f t="shared" si="0"/>
        <v>970.84000000000015</v>
      </c>
      <c r="H41" s="18" t="s">
        <v>68</v>
      </c>
    </row>
    <row r="42" spans="1:8" ht="37.5" customHeight="1" thickBot="1" x14ac:dyDescent="0.25">
      <c r="A42" s="10">
        <v>38</v>
      </c>
      <c r="B42" s="11" t="s">
        <v>16</v>
      </c>
      <c r="C42" s="13" t="s">
        <v>65</v>
      </c>
      <c r="D42" s="13" t="s">
        <v>18</v>
      </c>
      <c r="E42" s="14">
        <v>7932</v>
      </c>
      <c r="F42" s="14">
        <v>4362.6000000000004</v>
      </c>
      <c r="G42" s="15">
        <f t="shared" si="0"/>
        <v>3569.3999999999996</v>
      </c>
      <c r="H42" s="18" t="s">
        <v>68</v>
      </c>
    </row>
    <row r="43" spans="1:8" ht="46.5" customHeight="1" thickBot="1" x14ac:dyDescent="0.25">
      <c r="A43" s="10">
        <v>39</v>
      </c>
      <c r="B43" s="11" t="s">
        <v>16</v>
      </c>
      <c r="C43" s="13" t="s">
        <v>65</v>
      </c>
      <c r="D43" s="13" t="s">
        <v>18</v>
      </c>
      <c r="E43" s="14">
        <v>9957.7000000000007</v>
      </c>
      <c r="F43" s="14">
        <v>9161.06</v>
      </c>
      <c r="G43" s="15">
        <f t="shared" si="0"/>
        <v>796.64000000000124</v>
      </c>
      <c r="H43" s="18" t="s">
        <v>68</v>
      </c>
    </row>
    <row r="44" spans="1:8" ht="30.75" customHeight="1" thickBot="1" x14ac:dyDescent="0.25">
      <c r="A44" s="10">
        <v>40</v>
      </c>
      <c r="B44" s="11" t="s">
        <v>10</v>
      </c>
      <c r="C44" s="13" t="s">
        <v>69</v>
      </c>
      <c r="D44" s="13" t="s">
        <v>18</v>
      </c>
      <c r="E44" s="14">
        <v>238000</v>
      </c>
      <c r="F44" s="14">
        <v>159060</v>
      </c>
      <c r="G44" s="15">
        <f t="shared" si="0"/>
        <v>78940</v>
      </c>
      <c r="H44" s="18" t="s">
        <v>70</v>
      </c>
    </row>
    <row r="45" spans="1:8" ht="30.75" customHeight="1" thickBot="1" x14ac:dyDescent="0.25">
      <c r="A45" s="10">
        <v>41</v>
      </c>
      <c r="B45" s="11" t="s">
        <v>10</v>
      </c>
      <c r="C45" s="13" t="s">
        <v>69</v>
      </c>
      <c r="D45" s="13" t="s">
        <v>18</v>
      </c>
      <c r="E45" s="14">
        <v>14000</v>
      </c>
      <c r="F45" s="14">
        <v>13860</v>
      </c>
      <c r="G45" s="15">
        <f t="shared" si="0"/>
        <v>140</v>
      </c>
      <c r="H45" s="18" t="s">
        <v>70</v>
      </c>
    </row>
    <row r="46" spans="1:8" ht="26.25" customHeight="1" thickBot="1" x14ac:dyDescent="0.25">
      <c r="A46" s="10">
        <v>42</v>
      </c>
      <c r="B46" s="11" t="s">
        <v>16</v>
      </c>
      <c r="C46" s="13" t="s">
        <v>71</v>
      </c>
      <c r="D46" s="13" t="s">
        <v>18</v>
      </c>
      <c r="E46" s="14">
        <v>6228.85</v>
      </c>
      <c r="F46" s="14">
        <v>6197</v>
      </c>
      <c r="G46" s="15">
        <f t="shared" si="0"/>
        <v>31.850000000000364</v>
      </c>
      <c r="H46" s="18" t="s">
        <v>68</v>
      </c>
    </row>
    <row r="47" spans="1:8" ht="38.25" customHeight="1" thickBot="1" x14ac:dyDescent="0.25">
      <c r="A47" s="10">
        <v>43</v>
      </c>
      <c r="B47" s="11" t="s">
        <v>16</v>
      </c>
      <c r="C47" s="13" t="s">
        <v>72</v>
      </c>
      <c r="D47" s="13" t="s">
        <v>18</v>
      </c>
      <c r="E47" s="14">
        <v>59290.32</v>
      </c>
      <c r="F47" s="14">
        <v>30114</v>
      </c>
      <c r="G47" s="15">
        <f t="shared" si="0"/>
        <v>29176.32</v>
      </c>
      <c r="H47" s="18" t="s">
        <v>68</v>
      </c>
    </row>
    <row r="48" spans="1:8" ht="40.5" customHeight="1" thickBot="1" x14ac:dyDescent="0.25">
      <c r="A48" s="10">
        <v>44</v>
      </c>
      <c r="B48" s="11" t="s">
        <v>16</v>
      </c>
      <c r="C48" s="13" t="s">
        <v>73</v>
      </c>
      <c r="D48" s="13" t="s">
        <v>18</v>
      </c>
      <c r="E48" s="14">
        <v>30102.58</v>
      </c>
      <c r="F48" s="14">
        <v>19993.88</v>
      </c>
      <c r="G48" s="15">
        <f t="shared" si="0"/>
        <v>10108.700000000001</v>
      </c>
      <c r="H48" s="18" t="s">
        <v>68</v>
      </c>
    </row>
    <row r="49" spans="1:8" ht="40.5" customHeight="1" thickBot="1" x14ac:dyDescent="0.25">
      <c r="A49" s="10">
        <v>45</v>
      </c>
      <c r="B49" s="21" t="s">
        <v>10</v>
      </c>
      <c r="C49" s="22" t="s">
        <v>74</v>
      </c>
      <c r="D49" s="13" t="s">
        <v>18</v>
      </c>
      <c r="E49" s="14">
        <v>450000</v>
      </c>
      <c r="F49" s="14">
        <v>344250</v>
      </c>
      <c r="G49" s="15">
        <f t="shared" si="0"/>
        <v>105750</v>
      </c>
      <c r="H49" s="18" t="s">
        <v>75</v>
      </c>
    </row>
    <row r="50" spans="1:8" ht="27" customHeight="1" thickBot="1" x14ac:dyDescent="0.25">
      <c r="A50" s="10">
        <v>46</v>
      </c>
      <c r="B50" s="21" t="s">
        <v>10</v>
      </c>
      <c r="C50" s="22" t="s">
        <v>76</v>
      </c>
      <c r="D50" s="13" t="s">
        <v>18</v>
      </c>
      <c r="E50" s="14">
        <v>170000</v>
      </c>
      <c r="F50" s="14">
        <v>118200</v>
      </c>
      <c r="G50" s="15">
        <f t="shared" si="0"/>
        <v>51800</v>
      </c>
      <c r="H50" s="18" t="s">
        <v>76</v>
      </c>
    </row>
    <row r="51" spans="1:8" ht="30.75" customHeight="1" thickBot="1" x14ac:dyDescent="0.25">
      <c r="A51" s="10">
        <v>47</v>
      </c>
      <c r="B51" s="21" t="s">
        <v>10</v>
      </c>
      <c r="C51" s="22" t="s">
        <v>77</v>
      </c>
      <c r="D51" s="13" t="s">
        <v>18</v>
      </c>
      <c r="E51" s="14">
        <v>111920</v>
      </c>
      <c r="F51" s="14">
        <v>96248.4</v>
      </c>
      <c r="G51" s="15">
        <f t="shared" si="0"/>
        <v>15671.600000000006</v>
      </c>
      <c r="H51" s="18" t="s">
        <v>78</v>
      </c>
    </row>
    <row r="52" spans="1:8" ht="68.25" customHeight="1" thickBot="1" x14ac:dyDescent="0.25">
      <c r="A52" s="10">
        <v>48</v>
      </c>
      <c r="B52" s="21" t="s">
        <v>10</v>
      </c>
      <c r="C52" s="22" t="s">
        <v>79</v>
      </c>
      <c r="D52" s="13" t="s">
        <v>18</v>
      </c>
      <c r="E52" s="14">
        <v>9205500</v>
      </c>
      <c r="F52" s="14">
        <v>4871505</v>
      </c>
      <c r="G52" s="15">
        <f t="shared" si="0"/>
        <v>4333995</v>
      </c>
      <c r="H52" s="18" t="s">
        <v>80</v>
      </c>
    </row>
    <row r="53" spans="1:8" ht="81" customHeight="1" thickBot="1" x14ac:dyDescent="0.25">
      <c r="A53" s="10">
        <v>49</v>
      </c>
      <c r="B53" s="21" t="s">
        <v>10</v>
      </c>
      <c r="C53" s="22" t="s">
        <v>81</v>
      </c>
      <c r="D53" s="13" t="s">
        <v>18</v>
      </c>
      <c r="E53" s="14">
        <v>4513427.33</v>
      </c>
      <c r="F53" s="14">
        <v>640000</v>
      </c>
      <c r="G53" s="15">
        <f t="shared" si="0"/>
        <v>3873427.33</v>
      </c>
      <c r="H53" s="18" t="s">
        <v>82</v>
      </c>
    </row>
    <row r="54" spans="1:8" ht="42" customHeight="1" thickBot="1" x14ac:dyDescent="0.25">
      <c r="A54" s="10">
        <v>50</v>
      </c>
      <c r="B54" s="11" t="s">
        <v>10</v>
      </c>
      <c r="C54" s="23" t="s">
        <v>83</v>
      </c>
      <c r="D54" s="13" t="s">
        <v>18</v>
      </c>
      <c r="E54" s="14">
        <v>53729</v>
      </c>
      <c r="F54" s="14">
        <v>42983</v>
      </c>
      <c r="G54" s="15">
        <f t="shared" si="0"/>
        <v>10746</v>
      </c>
      <c r="H54" s="18" t="s">
        <v>84</v>
      </c>
    </row>
    <row r="55" spans="1:8" ht="28.5" customHeight="1" thickBot="1" x14ac:dyDescent="0.25">
      <c r="A55" s="10">
        <v>51</v>
      </c>
      <c r="B55" s="11" t="s">
        <v>10</v>
      </c>
      <c r="C55" s="23" t="s">
        <v>76</v>
      </c>
      <c r="D55" s="13" t="s">
        <v>18</v>
      </c>
      <c r="E55" s="14">
        <v>23500</v>
      </c>
      <c r="F55" s="14">
        <v>19270</v>
      </c>
      <c r="G55" s="15">
        <f t="shared" si="0"/>
        <v>4230</v>
      </c>
      <c r="H55" s="18" t="s">
        <v>76</v>
      </c>
    </row>
    <row r="56" spans="1:8" ht="56.25" customHeight="1" thickBot="1" x14ac:dyDescent="0.25">
      <c r="A56" s="10">
        <v>52</v>
      </c>
      <c r="B56" s="11" t="s">
        <v>10</v>
      </c>
      <c r="C56" s="23" t="s">
        <v>11</v>
      </c>
      <c r="D56" s="13" t="s">
        <v>18</v>
      </c>
      <c r="E56" s="14">
        <v>11041667</v>
      </c>
      <c r="F56" s="14">
        <v>10217406.550000001</v>
      </c>
      <c r="G56" s="15">
        <f t="shared" si="0"/>
        <v>824260.44999999925</v>
      </c>
      <c r="H56" s="18" t="s">
        <v>13</v>
      </c>
    </row>
    <row r="57" spans="1:8" ht="40.5" customHeight="1" thickBot="1" x14ac:dyDescent="0.25">
      <c r="A57" s="10">
        <v>53</v>
      </c>
      <c r="B57" s="11" t="s">
        <v>10</v>
      </c>
      <c r="C57" s="23" t="s">
        <v>85</v>
      </c>
      <c r="D57" s="13" t="s">
        <v>12</v>
      </c>
      <c r="E57" s="14">
        <v>18383935.5</v>
      </c>
      <c r="F57" s="14">
        <v>4600000</v>
      </c>
      <c r="G57" s="15">
        <f t="shared" si="0"/>
        <v>13783935.5</v>
      </c>
      <c r="H57" s="18" t="s">
        <v>86</v>
      </c>
    </row>
    <row r="58" spans="1:8" ht="22.5" customHeight="1" thickBot="1" x14ac:dyDescent="0.25">
      <c r="A58" s="10">
        <v>54</v>
      </c>
      <c r="B58" s="11" t="s">
        <v>16</v>
      </c>
      <c r="C58" s="23" t="s">
        <v>23</v>
      </c>
      <c r="D58" s="13" t="s">
        <v>12</v>
      </c>
      <c r="E58" s="14">
        <v>131610.9</v>
      </c>
      <c r="F58" s="14">
        <v>130952.84</v>
      </c>
      <c r="G58" s="15">
        <f t="shared" si="0"/>
        <v>658.05999999999767</v>
      </c>
      <c r="H58" s="18" t="s">
        <v>87</v>
      </c>
    </row>
    <row r="59" spans="1:8" ht="30" customHeight="1" thickBot="1" x14ac:dyDescent="0.25">
      <c r="A59" s="10">
        <v>55</v>
      </c>
      <c r="B59" s="11" t="s">
        <v>88</v>
      </c>
      <c r="C59" s="23" t="s">
        <v>89</v>
      </c>
      <c r="D59" s="13" t="s">
        <v>18</v>
      </c>
      <c r="E59" s="14">
        <v>9359903</v>
      </c>
      <c r="F59" s="14">
        <v>8434903</v>
      </c>
      <c r="G59" s="15">
        <f t="shared" si="0"/>
        <v>925000</v>
      </c>
      <c r="H59" s="18" t="s">
        <v>90</v>
      </c>
    </row>
    <row r="60" spans="1:8" ht="40.5" customHeight="1" thickBot="1" x14ac:dyDescent="0.25">
      <c r="A60" s="10">
        <v>56</v>
      </c>
      <c r="B60" s="11" t="s">
        <v>88</v>
      </c>
      <c r="C60" s="23" t="s">
        <v>91</v>
      </c>
      <c r="D60" s="13" t="s">
        <v>12</v>
      </c>
      <c r="E60" s="14">
        <v>33798530</v>
      </c>
      <c r="F60" s="14">
        <v>33798000</v>
      </c>
      <c r="G60" s="15">
        <f t="shared" si="0"/>
        <v>530</v>
      </c>
      <c r="H60" s="18" t="s">
        <v>92</v>
      </c>
    </row>
    <row r="61" spans="1:8" ht="170.25" customHeight="1" thickBot="1" x14ac:dyDescent="0.25">
      <c r="A61" s="10">
        <v>57</v>
      </c>
      <c r="B61" s="11" t="s">
        <v>16</v>
      </c>
      <c r="C61" s="23" t="s">
        <v>21</v>
      </c>
      <c r="D61" s="13" t="s">
        <v>18</v>
      </c>
      <c r="E61" s="14">
        <v>4434931</v>
      </c>
      <c r="F61" s="14">
        <v>3503595.28</v>
      </c>
      <c r="G61" s="15">
        <f t="shared" si="0"/>
        <v>931335.7200000002</v>
      </c>
      <c r="H61" s="18" t="s">
        <v>93</v>
      </c>
    </row>
    <row r="62" spans="1:8" ht="30" customHeight="1" thickBot="1" x14ac:dyDescent="0.25">
      <c r="A62" s="10">
        <v>58</v>
      </c>
      <c r="B62" s="11" t="s">
        <v>16</v>
      </c>
      <c r="C62" s="23" t="s">
        <v>94</v>
      </c>
      <c r="D62" s="13" t="s">
        <v>18</v>
      </c>
      <c r="E62" s="14">
        <v>36971.08</v>
      </c>
      <c r="F62" s="14">
        <v>24950.7</v>
      </c>
      <c r="G62" s="15">
        <f t="shared" si="0"/>
        <v>12020.380000000001</v>
      </c>
      <c r="H62" s="18" t="s">
        <v>95</v>
      </c>
    </row>
    <row r="63" spans="1:8" ht="40.5" customHeight="1" thickBot="1" x14ac:dyDescent="0.25">
      <c r="A63" s="10">
        <v>59</v>
      </c>
      <c r="B63" s="11" t="s">
        <v>16</v>
      </c>
      <c r="C63" s="23" t="s">
        <v>96</v>
      </c>
      <c r="D63" s="13" t="s">
        <v>18</v>
      </c>
      <c r="E63" s="14">
        <v>30000</v>
      </c>
      <c r="F63" s="14">
        <v>19500</v>
      </c>
      <c r="G63" s="15">
        <f t="shared" si="0"/>
        <v>10500</v>
      </c>
      <c r="H63" s="18" t="s">
        <v>95</v>
      </c>
    </row>
    <row r="64" spans="1:8" ht="32.25" customHeight="1" thickBot="1" x14ac:dyDescent="0.25">
      <c r="A64" s="10">
        <v>60</v>
      </c>
      <c r="B64" s="11" t="s">
        <v>88</v>
      </c>
      <c r="C64" s="23" t="s">
        <v>97</v>
      </c>
      <c r="D64" s="13" t="s">
        <v>12</v>
      </c>
      <c r="E64" s="14">
        <v>18626868</v>
      </c>
      <c r="F64" s="14">
        <v>17928000</v>
      </c>
      <c r="G64" s="15">
        <f t="shared" si="0"/>
        <v>698868</v>
      </c>
      <c r="H64" s="18" t="s">
        <v>98</v>
      </c>
    </row>
    <row r="65" spans="1:9" ht="40.5" customHeight="1" thickBot="1" x14ac:dyDescent="0.25">
      <c r="A65" s="10">
        <v>61</v>
      </c>
      <c r="B65" s="11" t="s">
        <v>16</v>
      </c>
      <c r="C65" s="23" t="s">
        <v>99</v>
      </c>
      <c r="D65" s="13" t="s">
        <v>18</v>
      </c>
      <c r="E65" s="14">
        <v>4470829</v>
      </c>
      <c r="F65" s="14">
        <v>3176458.5</v>
      </c>
      <c r="G65" s="15">
        <f t="shared" si="0"/>
        <v>1294370.5</v>
      </c>
      <c r="H65" s="18" t="s">
        <v>100</v>
      </c>
    </row>
    <row r="66" spans="1:9" ht="16.5" customHeight="1" thickBot="1" x14ac:dyDescent="0.25">
      <c r="A66" s="10">
        <v>62</v>
      </c>
      <c r="B66" s="11" t="s">
        <v>16</v>
      </c>
      <c r="C66" s="23" t="s">
        <v>101</v>
      </c>
      <c r="D66" s="13"/>
      <c r="E66" s="14">
        <v>57823.6</v>
      </c>
      <c r="F66" s="14">
        <v>57820.6</v>
      </c>
      <c r="G66" s="14">
        <f t="shared" si="0"/>
        <v>3</v>
      </c>
      <c r="H66" s="18" t="s">
        <v>95</v>
      </c>
    </row>
    <row r="67" spans="1:9" ht="20.25" customHeight="1" thickBot="1" x14ac:dyDescent="0.25">
      <c r="A67" s="10">
        <v>63</v>
      </c>
      <c r="B67" s="11" t="s">
        <v>16</v>
      </c>
      <c r="C67" s="23" t="s">
        <v>101</v>
      </c>
      <c r="D67" s="13"/>
      <c r="E67" s="14">
        <v>66492</v>
      </c>
      <c r="F67" s="14">
        <v>15181.54</v>
      </c>
      <c r="G67" s="14">
        <f t="shared" si="0"/>
        <v>51310.46</v>
      </c>
      <c r="H67" s="18" t="s">
        <v>95</v>
      </c>
    </row>
    <row r="68" spans="1:9" ht="18.75" customHeight="1" thickBot="1" x14ac:dyDescent="0.25">
      <c r="A68" s="10">
        <v>64</v>
      </c>
      <c r="B68" s="11" t="s">
        <v>16</v>
      </c>
      <c r="C68" s="23" t="s">
        <v>101</v>
      </c>
      <c r="D68" s="13"/>
      <c r="E68" s="14">
        <v>15987</v>
      </c>
      <c r="F68" s="14">
        <v>15976.42</v>
      </c>
      <c r="G68" s="14">
        <f t="shared" si="0"/>
        <v>10.579999999999927</v>
      </c>
      <c r="H68" s="18" t="s">
        <v>95</v>
      </c>
    </row>
    <row r="69" spans="1:9" ht="18.75" customHeight="1" thickBot="1" x14ac:dyDescent="0.25">
      <c r="A69" s="10">
        <v>65</v>
      </c>
      <c r="B69" s="11" t="s">
        <v>16</v>
      </c>
      <c r="C69" s="23" t="s">
        <v>101</v>
      </c>
      <c r="D69" s="13"/>
      <c r="E69" s="14">
        <v>17701.2</v>
      </c>
      <c r="F69" s="14">
        <v>12400</v>
      </c>
      <c r="G69" s="14">
        <f t="shared" si="0"/>
        <v>5301.2000000000007</v>
      </c>
      <c r="H69" s="18" t="s">
        <v>95</v>
      </c>
    </row>
    <row r="70" spans="1:9" ht="27.75" customHeight="1" thickBot="1" x14ac:dyDescent="0.25">
      <c r="A70" s="10">
        <v>66</v>
      </c>
      <c r="B70" s="11" t="s">
        <v>88</v>
      </c>
      <c r="C70" s="23" t="s">
        <v>102</v>
      </c>
      <c r="D70" s="13"/>
      <c r="E70" s="14">
        <v>6283364</v>
      </c>
      <c r="F70" s="14">
        <v>5749000</v>
      </c>
      <c r="G70" s="14">
        <f t="shared" si="0"/>
        <v>534364</v>
      </c>
      <c r="H70" s="18" t="s">
        <v>103</v>
      </c>
    </row>
    <row r="71" spans="1:9" ht="28.5" customHeight="1" thickBot="1" x14ac:dyDescent="0.25">
      <c r="A71" s="10">
        <v>67</v>
      </c>
      <c r="B71" s="11" t="s">
        <v>88</v>
      </c>
      <c r="C71" s="23" t="s">
        <v>104</v>
      </c>
      <c r="D71" s="13"/>
      <c r="E71" s="14">
        <v>4679356</v>
      </c>
      <c r="F71" s="14">
        <v>4164626.84</v>
      </c>
      <c r="G71" s="14">
        <f t="shared" si="0"/>
        <v>514729.16000000015</v>
      </c>
      <c r="H71" s="18" t="s">
        <v>103</v>
      </c>
    </row>
    <row r="72" spans="1:9" ht="30.75" customHeight="1" thickBot="1" x14ac:dyDescent="0.25">
      <c r="A72" s="10">
        <v>68</v>
      </c>
      <c r="B72" s="11" t="s">
        <v>88</v>
      </c>
      <c r="C72" s="23" t="s">
        <v>105</v>
      </c>
      <c r="D72" s="13"/>
      <c r="E72" s="14">
        <v>1034537</v>
      </c>
      <c r="F72" s="14">
        <v>894874.37</v>
      </c>
      <c r="G72" s="14">
        <f t="shared" si="0"/>
        <v>139662.63</v>
      </c>
      <c r="H72" s="18" t="s">
        <v>103</v>
      </c>
    </row>
    <row r="73" spans="1:9" ht="27" customHeight="1" thickBot="1" x14ac:dyDescent="0.25">
      <c r="A73" s="10">
        <v>69</v>
      </c>
      <c r="B73" s="11" t="s">
        <v>88</v>
      </c>
      <c r="C73" s="23" t="s">
        <v>106</v>
      </c>
      <c r="D73" s="13"/>
      <c r="E73" s="14">
        <v>8225946</v>
      </c>
      <c r="F73" s="14">
        <v>8184816.2699999996</v>
      </c>
      <c r="G73" s="14">
        <f t="shared" si="0"/>
        <v>41129.730000000447</v>
      </c>
      <c r="H73" s="18" t="s">
        <v>103</v>
      </c>
    </row>
    <row r="74" spans="1:9" ht="26.25" customHeight="1" thickBot="1" x14ac:dyDescent="0.25">
      <c r="A74" s="10">
        <v>70</v>
      </c>
      <c r="B74" s="11" t="s">
        <v>88</v>
      </c>
      <c r="C74" s="23" t="s">
        <v>107</v>
      </c>
      <c r="D74" s="13"/>
      <c r="E74" s="14">
        <v>5178701</v>
      </c>
      <c r="F74" s="14">
        <v>4376002.1900000004</v>
      </c>
      <c r="G74" s="14">
        <f t="shared" si="0"/>
        <v>802698.80999999959</v>
      </c>
      <c r="H74" s="18" t="s">
        <v>103</v>
      </c>
    </row>
    <row r="75" spans="1:9" ht="28.5" customHeight="1" thickBot="1" x14ac:dyDescent="0.25">
      <c r="A75" s="10">
        <v>71</v>
      </c>
      <c r="B75" s="11" t="s">
        <v>88</v>
      </c>
      <c r="C75" s="23" t="s">
        <v>108</v>
      </c>
      <c r="D75" s="13"/>
      <c r="E75" s="14">
        <v>10075418</v>
      </c>
      <c r="F75" s="14">
        <v>8412974.0299999993</v>
      </c>
      <c r="G75" s="14">
        <f t="shared" si="0"/>
        <v>1662443.9700000007</v>
      </c>
      <c r="H75" s="18" t="s">
        <v>103</v>
      </c>
    </row>
    <row r="76" spans="1:9" ht="18.75" customHeight="1" thickBot="1" x14ac:dyDescent="0.25">
      <c r="A76" s="10">
        <v>72</v>
      </c>
      <c r="B76" s="11" t="s">
        <v>16</v>
      </c>
      <c r="C76" s="23" t="s">
        <v>109</v>
      </c>
      <c r="D76" s="13"/>
      <c r="E76" s="14">
        <v>49285.71</v>
      </c>
      <c r="F76" s="14">
        <v>23810</v>
      </c>
      <c r="G76" s="14">
        <f t="shared" si="0"/>
        <v>25475.71</v>
      </c>
      <c r="H76" s="18" t="s">
        <v>95</v>
      </c>
    </row>
    <row r="77" spans="1:9" ht="109.5" customHeight="1" thickBot="1" x14ac:dyDescent="0.25">
      <c r="A77" s="10">
        <v>73</v>
      </c>
      <c r="B77" s="11" t="s">
        <v>10</v>
      </c>
      <c r="C77" s="23" t="s">
        <v>110</v>
      </c>
      <c r="D77" s="13"/>
      <c r="E77" s="14">
        <v>5633602.9500000002</v>
      </c>
      <c r="F77" s="14">
        <v>1160000</v>
      </c>
      <c r="G77" s="24">
        <v>1342080.8899999999</v>
      </c>
      <c r="H77" s="18" t="s">
        <v>111</v>
      </c>
      <c r="I77" s="3">
        <f>SUM(G77:G90)</f>
        <v>9960091.8999999985</v>
      </c>
    </row>
    <row r="78" spans="1:9" ht="67.5" customHeight="1" thickBot="1" x14ac:dyDescent="0.25">
      <c r="A78" s="10">
        <v>74</v>
      </c>
      <c r="B78" s="11" t="s">
        <v>10</v>
      </c>
      <c r="C78" s="23" t="s">
        <v>112</v>
      </c>
      <c r="D78" s="13"/>
      <c r="E78" s="14">
        <v>3591006.67</v>
      </c>
      <c r="F78" s="14">
        <v>890000</v>
      </c>
      <c r="G78" s="14">
        <f t="shared" si="0"/>
        <v>2701006.67</v>
      </c>
      <c r="H78" s="18" t="s">
        <v>113</v>
      </c>
    </row>
    <row r="79" spans="1:9" ht="65.25" customHeight="1" thickBot="1" x14ac:dyDescent="0.25">
      <c r="A79" s="10">
        <v>75</v>
      </c>
      <c r="B79" s="11" t="s">
        <v>10</v>
      </c>
      <c r="C79" s="23" t="s">
        <v>114</v>
      </c>
      <c r="D79" s="13"/>
      <c r="E79" s="14">
        <v>6623724.6699999999</v>
      </c>
      <c r="F79" s="14">
        <v>1990000</v>
      </c>
      <c r="G79" s="14">
        <f t="shared" si="0"/>
        <v>4633724.67</v>
      </c>
      <c r="H79" s="18" t="s">
        <v>113</v>
      </c>
    </row>
    <row r="80" spans="1:9" ht="46.5" customHeight="1" thickBot="1" x14ac:dyDescent="0.25">
      <c r="A80" s="10">
        <v>76</v>
      </c>
      <c r="B80" s="11" t="s">
        <v>10</v>
      </c>
      <c r="C80" s="23" t="s">
        <v>115</v>
      </c>
      <c r="D80" s="13"/>
      <c r="E80" s="14">
        <v>449820</v>
      </c>
      <c r="F80" s="14">
        <v>447570.9</v>
      </c>
      <c r="G80" s="14">
        <f t="shared" si="0"/>
        <v>2249.0999999999767</v>
      </c>
      <c r="H80" s="18" t="s">
        <v>116</v>
      </c>
    </row>
    <row r="81" spans="1:8" ht="26.25" customHeight="1" thickBot="1" x14ac:dyDescent="0.25">
      <c r="A81" s="10">
        <v>77</v>
      </c>
      <c r="B81" s="11" t="s">
        <v>10</v>
      </c>
      <c r="C81" s="23" t="s">
        <v>76</v>
      </c>
      <c r="D81" s="13"/>
      <c r="E81" s="14">
        <v>68000</v>
      </c>
      <c r="F81" s="14">
        <v>44540</v>
      </c>
      <c r="G81" s="14">
        <f t="shared" si="0"/>
        <v>23460</v>
      </c>
      <c r="H81" s="23" t="s">
        <v>76</v>
      </c>
    </row>
    <row r="82" spans="1:8" ht="26.25" customHeight="1" thickBot="1" x14ac:dyDescent="0.25">
      <c r="A82" s="10">
        <v>78</v>
      </c>
      <c r="B82" s="11" t="s">
        <v>10</v>
      </c>
      <c r="C82" s="23" t="s">
        <v>117</v>
      </c>
      <c r="D82" s="13"/>
      <c r="E82" s="14">
        <v>259751.25</v>
      </c>
      <c r="F82" s="14">
        <v>151684.17000000001</v>
      </c>
      <c r="G82" s="14">
        <f t="shared" si="0"/>
        <v>108067.07999999999</v>
      </c>
      <c r="H82" s="23" t="s">
        <v>117</v>
      </c>
    </row>
    <row r="83" spans="1:8" ht="26.25" customHeight="1" thickBot="1" x14ac:dyDescent="0.25">
      <c r="A83" s="10">
        <v>79</v>
      </c>
      <c r="B83" s="11" t="s">
        <v>10</v>
      </c>
      <c r="C83" s="23" t="s">
        <v>118</v>
      </c>
      <c r="D83" s="13"/>
      <c r="E83" s="14">
        <v>483691.2</v>
      </c>
      <c r="F83" s="14">
        <v>268168.34000000003</v>
      </c>
      <c r="G83" s="14">
        <f t="shared" si="0"/>
        <v>215522.86</v>
      </c>
      <c r="H83" s="23" t="s">
        <v>119</v>
      </c>
    </row>
    <row r="84" spans="1:8" ht="26.25" customHeight="1" thickBot="1" x14ac:dyDescent="0.25">
      <c r="A84" s="10">
        <v>80</v>
      </c>
      <c r="B84" s="11" t="s">
        <v>10</v>
      </c>
      <c r="C84" s="23" t="s">
        <v>78</v>
      </c>
      <c r="D84" s="13"/>
      <c r="E84" s="14">
        <v>327610</v>
      </c>
      <c r="F84" s="14">
        <v>147277.04999999999</v>
      </c>
      <c r="G84" s="14">
        <f t="shared" si="0"/>
        <v>180332.95</v>
      </c>
      <c r="H84" s="23" t="s">
        <v>78</v>
      </c>
    </row>
    <row r="85" spans="1:8" ht="35.25" customHeight="1" thickBot="1" x14ac:dyDescent="0.25">
      <c r="A85" s="10">
        <v>81</v>
      </c>
      <c r="B85" s="11" t="s">
        <v>10</v>
      </c>
      <c r="C85" s="23" t="s">
        <v>120</v>
      </c>
      <c r="D85" s="13"/>
      <c r="E85" s="14">
        <v>566100</v>
      </c>
      <c r="F85" s="14">
        <v>475524</v>
      </c>
      <c r="G85" s="14">
        <f t="shared" si="0"/>
        <v>90576</v>
      </c>
      <c r="H85" s="23" t="s">
        <v>120</v>
      </c>
    </row>
    <row r="86" spans="1:8" ht="43.5" customHeight="1" thickBot="1" x14ac:dyDescent="0.25">
      <c r="A86" s="10">
        <v>82</v>
      </c>
      <c r="B86" s="11" t="s">
        <v>121</v>
      </c>
      <c r="C86" s="23" t="s">
        <v>122</v>
      </c>
      <c r="D86" s="13"/>
      <c r="E86" s="14">
        <v>5063514</v>
      </c>
      <c r="F86" s="14">
        <v>4633115.3099999996</v>
      </c>
      <c r="G86" s="14">
        <f t="shared" si="0"/>
        <v>430398.69000000041</v>
      </c>
      <c r="H86" s="18" t="s">
        <v>123</v>
      </c>
    </row>
    <row r="87" spans="1:8" ht="39.75" customHeight="1" thickBot="1" x14ac:dyDescent="0.25">
      <c r="A87" s="10">
        <v>83</v>
      </c>
      <c r="B87" s="11" t="s">
        <v>121</v>
      </c>
      <c r="C87" s="23" t="s">
        <v>124</v>
      </c>
      <c r="D87" s="13"/>
      <c r="E87" s="14">
        <v>1833250</v>
      </c>
      <c r="F87" s="14">
        <v>1824083.75</v>
      </c>
      <c r="G87" s="14">
        <f t="shared" si="0"/>
        <v>9166.25</v>
      </c>
      <c r="H87" s="18" t="s">
        <v>125</v>
      </c>
    </row>
    <row r="88" spans="1:8" ht="42.75" customHeight="1" thickBot="1" x14ac:dyDescent="0.25">
      <c r="A88" s="10">
        <v>84</v>
      </c>
      <c r="B88" s="11" t="s">
        <v>126</v>
      </c>
      <c r="C88" s="23" t="s">
        <v>127</v>
      </c>
      <c r="D88" s="13"/>
      <c r="E88" s="14">
        <v>3350499</v>
      </c>
      <c r="F88" s="14">
        <v>3199726.5</v>
      </c>
      <c r="G88" s="14">
        <f t="shared" si="0"/>
        <v>150772.5</v>
      </c>
      <c r="H88" s="18" t="s">
        <v>128</v>
      </c>
    </row>
    <row r="89" spans="1:8" ht="42.75" customHeight="1" thickBot="1" x14ac:dyDescent="0.25">
      <c r="A89" s="10">
        <v>85</v>
      </c>
      <c r="B89" s="11" t="s">
        <v>126</v>
      </c>
      <c r="C89" s="23" t="s">
        <v>129</v>
      </c>
      <c r="D89" s="13"/>
      <c r="E89" s="14">
        <v>261080</v>
      </c>
      <c r="F89" s="14">
        <v>191893.8</v>
      </c>
      <c r="G89" s="14">
        <f t="shared" si="0"/>
        <v>69186.200000000012</v>
      </c>
      <c r="H89" s="18" t="s">
        <v>128</v>
      </c>
    </row>
    <row r="90" spans="1:8" ht="43.5" customHeight="1" thickBot="1" x14ac:dyDescent="0.25">
      <c r="A90" s="10">
        <v>86</v>
      </c>
      <c r="B90" s="11" t="s">
        <v>126</v>
      </c>
      <c r="C90" s="23" t="s">
        <v>130</v>
      </c>
      <c r="D90" s="13"/>
      <c r="E90" s="14">
        <v>58266.68</v>
      </c>
      <c r="F90" s="14">
        <v>54718.64</v>
      </c>
      <c r="G90" s="14">
        <f t="shared" si="0"/>
        <v>3548.0400000000009</v>
      </c>
      <c r="H90" s="18" t="s">
        <v>128</v>
      </c>
    </row>
    <row r="91" spans="1:8" ht="26.25" thickBot="1" x14ac:dyDescent="0.25">
      <c r="A91" s="10">
        <v>87</v>
      </c>
      <c r="B91" s="25" t="s">
        <v>10</v>
      </c>
      <c r="C91" s="26" t="s">
        <v>131</v>
      </c>
      <c r="D91" s="13"/>
      <c r="E91" s="14">
        <v>320800</v>
      </c>
      <c r="F91" s="14">
        <v>280000</v>
      </c>
      <c r="G91" s="15">
        <f>E91-F91</f>
        <v>40800</v>
      </c>
      <c r="H91" s="17"/>
    </row>
    <row r="92" spans="1:8" ht="13.5" thickBot="1" x14ac:dyDescent="0.25">
      <c r="A92" s="10">
        <v>88</v>
      </c>
      <c r="B92" s="25" t="s">
        <v>126</v>
      </c>
      <c r="C92" s="27" t="s">
        <v>132</v>
      </c>
      <c r="D92" s="13"/>
      <c r="E92" s="14">
        <v>11025</v>
      </c>
      <c r="F92" s="14">
        <v>6500</v>
      </c>
      <c r="G92" s="15">
        <f>E92-F92</f>
        <v>4525</v>
      </c>
      <c r="H92" s="17"/>
    </row>
    <row r="93" spans="1:8" ht="26.25" thickBot="1" x14ac:dyDescent="0.25">
      <c r="A93" s="10">
        <v>89</v>
      </c>
      <c r="B93" s="25" t="s">
        <v>126</v>
      </c>
      <c r="C93" s="27" t="s">
        <v>133</v>
      </c>
      <c r="D93" s="13"/>
      <c r="E93" s="14">
        <v>1887500</v>
      </c>
      <c r="F93" s="14">
        <v>1878062.5</v>
      </c>
      <c r="G93" s="15">
        <f>E93-F93</f>
        <v>9437.5</v>
      </c>
      <c r="H93" s="17"/>
    </row>
    <row r="94" spans="1:8" ht="13.5" thickBot="1" x14ac:dyDescent="0.25">
      <c r="A94" s="10">
        <v>90</v>
      </c>
      <c r="B94" s="25" t="s">
        <v>126</v>
      </c>
      <c r="C94" s="27" t="s">
        <v>132</v>
      </c>
      <c r="D94" s="13"/>
      <c r="E94" s="14">
        <v>22981.3</v>
      </c>
      <c r="F94" s="14">
        <v>19570</v>
      </c>
      <c r="G94" s="15">
        <f>E94-F94</f>
        <v>3411.2999999999993</v>
      </c>
      <c r="H94" s="17"/>
    </row>
    <row r="95" spans="1:8" ht="13.5" thickBot="1" x14ac:dyDescent="0.25">
      <c r="A95" s="10">
        <v>91</v>
      </c>
      <c r="B95" s="25" t="s">
        <v>126</v>
      </c>
      <c r="C95" s="27" t="s">
        <v>132</v>
      </c>
      <c r="D95" s="13"/>
      <c r="E95" s="14">
        <v>11376</v>
      </c>
      <c r="F95" s="14">
        <v>9600</v>
      </c>
      <c r="G95" s="15">
        <f>E95-F95</f>
        <v>1776</v>
      </c>
      <c r="H95" s="17"/>
    </row>
    <row r="96" spans="1:8" ht="39" thickBot="1" x14ac:dyDescent="0.25">
      <c r="A96" s="10">
        <v>92</v>
      </c>
      <c r="B96" s="25" t="s">
        <v>126</v>
      </c>
      <c r="C96" s="27" t="s">
        <v>134</v>
      </c>
      <c r="D96" s="13"/>
      <c r="E96" s="14">
        <v>445236</v>
      </c>
      <c r="F96" s="14">
        <v>443009.82</v>
      </c>
      <c r="G96" s="15">
        <f>E96-F96</f>
        <v>2226.179999999993</v>
      </c>
      <c r="H96" s="17"/>
    </row>
    <row r="97" spans="1:8" ht="39" thickBot="1" x14ac:dyDescent="0.25">
      <c r="A97" s="10">
        <v>93</v>
      </c>
      <c r="B97" s="25" t="s">
        <v>121</v>
      </c>
      <c r="C97" s="27" t="s">
        <v>135</v>
      </c>
      <c r="D97" s="13"/>
      <c r="E97" s="14">
        <v>9638062</v>
      </c>
      <c r="F97" s="14">
        <v>9107968.5899999999</v>
      </c>
      <c r="G97" s="15">
        <f>E97-F97</f>
        <v>530093.41000000015</v>
      </c>
      <c r="H97" s="17"/>
    </row>
    <row r="98" spans="1:8" s="34" customFormat="1" ht="30" customHeight="1" thickBot="1" x14ac:dyDescent="0.25">
      <c r="A98" s="28" t="s">
        <v>10</v>
      </c>
      <c r="B98" s="29"/>
      <c r="C98" s="30"/>
      <c r="D98" s="31"/>
      <c r="E98" s="32">
        <f>SUM(E5:E97)</f>
        <v>321014742.06</v>
      </c>
      <c r="F98" s="32">
        <f>SUM(F5:F97)</f>
        <v>227938885.47999999</v>
      </c>
      <c r="G98" s="32">
        <f>SUM(G5:G97)</f>
        <v>78917186.120000005</v>
      </c>
      <c r="H98" s="33"/>
    </row>
    <row r="99" spans="1:8" ht="40.5" customHeight="1" thickBot="1" x14ac:dyDescent="0.25">
      <c r="A99" s="10">
        <v>1</v>
      </c>
      <c r="B99" s="11" t="s">
        <v>136</v>
      </c>
      <c r="C99" s="13" t="s">
        <v>137</v>
      </c>
      <c r="D99" s="13" t="s">
        <v>18</v>
      </c>
      <c r="E99" s="14">
        <v>2108435</v>
      </c>
      <c r="F99" s="14">
        <v>432228.63</v>
      </c>
      <c r="G99" s="15">
        <f t="shared" ref="G99:G125" si="1">E99-F99</f>
        <v>1676206.37</v>
      </c>
      <c r="H99" s="35" t="s">
        <v>138</v>
      </c>
    </row>
    <row r="100" spans="1:8" ht="69" customHeight="1" thickBot="1" x14ac:dyDescent="0.25">
      <c r="A100" s="10">
        <v>2</v>
      </c>
      <c r="B100" s="11" t="s">
        <v>139</v>
      </c>
      <c r="C100" s="13" t="s">
        <v>140</v>
      </c>
      <c r="D100" s="13" t="s">
        <v>18</v>
      </c>
      <c r="E100" s="14">
        <v>462720</v>
      </c>
      <c r="F100" s="14">
        <v>34704</v>
      </c>
      <c r="G100" s="15">
        <f t="shared" si="1"/>
        <v>428016</v>
      </c>
      <c r="H100" s="35" t="s">
        <v>138</v>
      </c>
    </row>
    <row r="101" spans="1:8" ht="66" customHeight="1" thickBot="1" x14ac:dyDescent="0.25">
      <c r="A101" s="10">
        <v>3</v>
      </c>
      <c r="B101" s="11" t="s">
        <v>139</v>
      </c>
      <c r="C101" s="13" t="s">
        <v>141</v>
      </c>
      <c r="D101" s="13" t="s">
        <v>18</v>
      </c>
      <c r="E101" s="14">
        <v>66640</v>
      </c>
      <c r="F101" s="14">
        <v>66304</v>
      </c>
      <c r="G101" s="15">
        <f t="shared" si="1"/>
        <v>336</v>
      </c>
      <c r="H101" s="35" t="s">
        <v>138</v>
      </c>
    </row>
    <row r="102" spans="1:8" ht="56.25" customHeight="1" thickBot="1" x14ac:dyDescent="0.25">
      <c r="A102" s="10">
        <v>4</v>
      </c>
      <c r="B102" s="11" t="s">
        <v>136</v>
      </c>
      <c r="C102" s="36" t="s">
        <v>142</v>
      </c>
      <c r="D102" s="13" t="s">
        <v>12</v>
      </c>
      <c r="E102" s="14">
        <v>2000000</v>
      </c>
      <c r="F102" s="14">
        <v>450000</v>
      </c>
      <c r="G102" s="15">
        <f t="shared" si="1"/>
        <v>1550000</v>
      </c>
      <c r="H102" s="35" t="s">
        <v>143</v>
      </c>
    </row>
    <row r="103" spans="1:8" ht="43.5" customHeight="1" thickBot="1" x14ac:dyDescent="0.25">
      <c r="A103" s="10">
        <v>5</v>
      </c>
      <c r="B103" s="11" t="s">
        <v>136</v>
      </c>
      <c r="C103" s="36" t="s">
        <v>137</v>
      </c>
      <c r="D103" s="13" t="s">
        <v>18</v>
      </c>
      <c r="E103" s="14">
        <v>2108435</v>
      </c>
      <c r="F103" s="14">
        <v>432228.63</v>
      </c>
      <c r="G103" s="15">
        <f t="shared" si="1"/>
        <v>1676206.37</v>
      </c>
      <c r="H103" s="35" t="s">
        <v>138</v>
      </c>
    </row>
    <row r="104" spans="1:8" ht="66" customHeight="1" thickBot="1" x14ac:dyDescent="0.25">
      <c r="A104" s="10">
        <v>6</v>
      </c>
      <c r="B104" s="11" t="s">
        <v>139</v>
      </c>
      <c r="C104" s="13" t="s">
        <v>144</v>
      </c>
      <c r="D104" s="13" t="s">
        <v>18</v>
      </c>
      <c r="E104" s="14">
        <v>27718</v>
      </c>
      <c r="F104" s="14">
        <v>24161.41</v>
      </c>
      <c r="G104" s="15">
        <f t="shared" si="1"/>
        <v>3556.59</v>
      </c>
      <c r="H104" s="35" t="s">
        <v>138</v>
      </c>
    </row>
    <row r="105" spans="1:8" ht="48.75" customHeight="1" thickBot="1" x14ac:dyDescent="0.25">
      <c r="A105" s="10">
        <v>7</v>
      </c>
      <c r="B105" s="11" t="s">
        <v>145</v>
      </c>
      <c r="C105" s="13" t="s">
        <v>146</v>
      </c>
      <c r="D105" s="13" t="s">
        <v>18</v>
      </c>
      <c r="E105" s="14">
        <v>492700</v>
      </c>
      <c r="F105" s="14">
        <v>339963</v>
      </c>
      <c r="G105" s="15">
        <f t="shared" si="1"/>
        <v>152737</v>
      </c>
      <c r="H105" s="35" t="s">
        <v>138</v>
      </c>
    </row>
    <row r="106" spans="1:8" ht="42" customHeight="1" thickBot="1" x14ac:dyDescent="0.25">
      <c r="A106" s="10">
        <v>8</v>
      </c>
      <c r="B106" s="11" t="s">
        <v>145</v>
      </c>
      <c r="C106" s="13" t="s">
        <v>146</v>
      </c>
      <c r="D106" s="13" t="s">
        <v>18</v>
      </c>
      <c r="E106" s="14">
        <v>699350</v>
      </c>
      <c r="F106" s="14">
        <v>465067.75</v>
      </c>
      <c r="G106" s="15">
        <f t="shared" si="1"/>
        <v>234282.25</v>
      </c>
      <c r="H106" s="35" t="s">
        <v>138</v>
      </c>
    </row>
    <row r="107" spans="1:8" ht="47.25" customHeight="1" thickBot="1" x14ac:dyDescent="0.25">
      <c r="A107" s="10">
        <v>9</v>
      </c>
      <c r="B107" s="11" t="s">
        <v>145</v>
      </c>
      <c r="C107" s="13" t="s">
        <v>146</v>
      </c>
      <c r="D107" s="13" t="s">
        <v>18</v>
      </c>
      <c r="E107" s="14">
        <v>399850</v>
      </c>
      <c r="F107" s="14">
        <v>277894.75</v>
      </c>
      <c r="G107" s="15">
        <f t="shared" si="1"/>
        <v>121955.25</v>
      </c>
      <c r="H107" s="35" t="s">
        <v>138</v>
      </c>
    </row>
    <row r="108" spans="1:8" ht="42.75" customHeight="1" thickBot="1" x14ac:dyDescent="0.25">
      <c r="A108" s="10">
        <v>10</v>
      </c>
      <c r="B108" s="11" t="s">
        <v>145</v>
      </c>
      <c r="C108" s="13" t="s">
        <v>146</v>
      </c>
      <c r="D108" s="13"/>
      <c r="E108" s="14">
        <v>697600</v>
      </c>
      <c r="F108" s="14">
        <v>477344</v>
      </c>
      <c r="G108" s="15">
        <f t="shared" si="1"/>
        <v>220256</v>
      </c>
      <c r="H108" s="35" t="s">
        <v>138</v>
      </c>
    </row>
    <row r="109" spans="1:8" ht="45" customHeight="1" thickBot="1" x14ac:dyDescent="0.25">
      <c r="A109" s="10">
        <v>11</v>
      </c>
      <c r="B109" s="11" t="s">
        <v>145</v>
      </c>
      <c r="C109" s="13" t="s">
        <v>146</v>
      </c>
      <c r="D109" s="13"/>
      <c r="E109" s="14">
        <v>612700</v>
      </c>
      <c r="F109" s="14">
        <v>444207.5</v>
      </c>
      <c r="G109" s="15">
        <f t="shared" si="1"/>
        <v>168492.5</v>
      </c>
      <c r="H109" s="35" t="s">
        <v>138</v>
      </c>
    </row>
    <row r="110" spans="1:8" ht="43.5" customHeight="1" thickBot="1" x14ac:dyDescent="0.25">
      <c r="A110" s="10">
        <v>12</v>
      </c>
      <c r="B110" s="11" t="s">
        <v>145</v>
      </c>
      <c r="C110" s="13" t="s">
        <v>146</v>
      </c>
      <c r="D110" s="13"/>
      <c r="E110" s="14">
        <v>694000</v>
      </c>
      <c r="F110" s="14">
        <v>485800</v>
      </c>
      <c r="G110" s="15">
        <f t="shared" si="1"/>
        <v>208200</v>
      </c>
      <c r="H110" s="35" t="s">
        <v>138</v>
      </c>
    </row>
    <row r="111" spans="1:8" ht="39.75" customHeight="1" thickBot="1" x14ac:dyDescent="0.25">
      <c r="A111" s="10">
        <v>13</v>
      </c>
      <c r="B111" s="11" t="s">
        <v>145</v>
      </c>
      <c r="C111" s="13" t="s">
        <v>146</v>
      </c>
      <c r="D111" s="13"/>
      <c r="E111" s="14">
        <v>698700</v>
      </c>
      <c r="F111" s="14">
        <v>517037.5</v>
      </c>
      <c r="G111" s="15">
        <f t="shared" si="1"/>
        <v>181662.5</v>
      </c>
      <c r="H111" s="35" t="s">
        <v>138</v>
      </c>
    </row>
    <row r="112" spans="1:8" ht="66" customHeight="1" thickBot="1" x14ac:dyDescent="0.25">
      <c r="A112" s="10">
        <v>14</v>
      </c>
      <c r="B112" s="11" t="s">
        <v>139</v>
      </c>
      <c r="C112" s="37" t="s">
        <v>147</v>
      </c>
      <c r="D112" s="13"/>
      <c r="E112" s="14">
        <v>20025</v>
      </c>
      <c r="F112" s="14">
        <v>19023.7</v>
      </c>
      <c r="G112" s="15">
        <f t="shared" si="1"/>
        <v>1001.2999999999993</v>
      </c>
      <c r="H112" s="35" t="s">
        <v>138</v>
      </c>
    </row>
    <row r="113" spans="1:9" ht="45.75" customHeight="1" thickBot="1" x14ac:dyDescent="0.25">
      <c r="A113" s="10">
        <v>15</v>
      </c>
      <c r="B113" s="11" t="s">
        <v>145</v>
      </c>
      <c r="C113" s="36" t="s">
        <v>146</v>
      </c>
      <c r="D113" s="13"/>
      <c r="E113" s="14">
        <v>532898.67000000004</v>
      </c>
      <c r="F113" s="14">
        <v>399673.67</v>
      </c>
      <c r="G113" s="15">
        <f t="shared" si="1"/>
        <v>133225.00000000006</v>
      </c>
      <c r="H113" s="35" t="s">
        <v>138</v>
      </c>
    </row>
    <row r="114" spans="1:9" ht="43.5" customHeight="1" thickBot="1" x14ac:dyDescent="0.25">
      <c r="A114" s="10">
        <v>16</v>
      </c>
      <c r="B114" s="11" t="s">
        <v>145</v>
      </c>
      <c r="C114" s="36" t="s">
        <v>146</v>
      </c>
      <c r="D114" s="13"/>
      <c r="E114" s="14">
        <v>705999</v>
      </c>
      <c r="F114" s="14">
        <v>702469</v>
      </c>
      <c r="G114" s="15">
        <f t="shared" si="1"/>
        <v>3530</v>
      </c>
      <c r="H114" s="35" t="s">
        <v>138</v>
      </c>
    </row>
    <row r="115" spans="1:9" ht="39" customHeight="1" thickBot="1" x14ac:dyDescent="0.25">
      <c r="A115" s="10">
        <v>17</v>
      </c>
      <c r="B115" s="11" t="s">
        <v>145</v>
      </c>
      <c r="C115" s="36" t="s">
        <v>146</v>
      </c>
      <c r="D115" s="13"/>
      <c r="E115" s="14">
        <v>699300</v>
      </c>
      <c r="F115" s="14">
        <v>510488.5</v>
      </c>
      <c r="G115" s="15">
        <f t="shared" si="1"/>
        <v>188811.5</v>
      </c>
      <c r="H115" s="35" t="s">
        <v>138</v>
      </c>
    </row>
    <row r="116" spans="1:9" ht="39" customHeight="1" thickBot="1" x14ac:dyDescent="0.25">
      <c r="A116" s="10">
        <v>18</v>
      </c>
      <c r="B116" s="11" t="s">
        <v>145</v>
      </c>
      <c r="C116" s="36" t="s">
        <v>146</v>
      </c>
      <c r="D116" s="13"/>
      <c r="E116" s="14">
        <v>699998</v>
      </c>
      <c r="F116" s="14">
        <v>556498.41</v>
      </c>
      <c r="G116" s="15">
        <f t="shared" si="1"/>
        <v>143499.58999999997</v>
      </c>
      <c r="H116" s="35" t="s">
        <v>138</v>
      </c>
    </row>
    <row r="117" spans="1:9" ht="39" customHeight="1" thickBot="1" x14ac:dyDescent="0.25">
      <c r="A117" s="10">
        <v>19</v>
      </c>
      <c r="B117" s="11" t="s">
        <v>145</v>
      </c>
      <c r="C117" s="36" t="s">
        <v>148</v>
      </c>
      <c r="D117" s="13"/>
      <c r="E117" s="14">
        <v>709900</v>
      </c>
      <c r="F117" s="14">
        <v>706350.5</v>
      </c>
      <c r="G117" s="15">
        <f t="shared" si="1"/>
        <v>3549.5</v>
      </c>
      <c r="H117" s="35" t="s">
        <v>138</v>
      </c>
    </row>
    <row r="118" spans="1:9" ht="39" customHeight="1" thickBot="1" x14ac:dyDescent="0.25">
      <c r="A118" s="10">
        <v>20</v>
      </c>
      <c r="B118" s="11" t="s">
        <v>145</v>
      </c>
      <c r="C118" s="36" t="s">
        <v>148</v>
      </c>
      <c r="D118" s="13"/>
      <c r="E118" s="14">
        <v>394400</v>
      </c>
      <c r="F118" s="14">
        <v>323408</v>
      </c>
      <c r="G118" s="15">
        <f t="shared" si="1"/>
        <v>70992</v>
      </c>
      <c r="H118" s="35" t="s">
        <v>138</v>
      </c>
    </row>
    <row r="119" spans="1:9" ht="39" customHeight="1" thickBot="1" x14ac:dyDescent="0.25">
      <c r="A119" s="10">
        <v>21</v>
      </c>
      <c r="B119" s="11" t="s">
        <v>145</v>
      </c>
      <c r="C119" s="36" t="s">
        <v>148</v>
      </c>
      <c r="D119" s="13"/>
      <c r="E119" s="14">
        <v>698800</v>
      </c>
      <c r="F119" s="14">
        <v>555546</v>
      </c>
      <c r="G119" s="15">
        <f t="shared" si="1"/>
        <v>143254</v>
      </c>
      <c r="H119" s="35" t="s">
        <v>138</v>
      </c>
    </row>
    <row r="120" spans="1:9" ht="39" customHeight="1" thickBot="1" x14ac:dyDescent="0.25">
      <c r="A120" s="10">
        <v>22</v>
      </c>
      <c r="B120" s="11" t="s">
        <v>145</v>
      </c>
      <c r="C120" s="36" t="s">
        <v>148</v>
      </c>
      <c r="D120" s="13"/>
      <c r="E120" s="14">
        <v>718786.31</v>
      </c>
      <c r="F120" s="14">
        <v>585810.53</v>
      </c>
      <c r="G120" s="15">
        <f t="shared" si="1"/>
        <v>132975.78000000003</v>
      </c>
      <c r="H120" s="35" t="s">
        <v>138</v>
      </c>
    </row>
    <row r="121" spans="1:9" ht="39" customHeight="1" thickBot="1" x14ac:dyDescent="0.25">
      <c r="A121" s="10">
        <v>23</v>
      </c>
      <c r="B121" s="11" t="s">
        <v>145</v>
      </c>
      <c r="C121" s="13" t="s">
        <v>148</v>
      </c>
      <c r="D121" s="13" t="s">
        <v>18</v>
      </c>
      <c r="E121" s="14">
        <v>667250</v>
      </c>
      <c r="F121" s="14">
        <v>570498.75</v>
      </c>
      <c r="G121" s="15">
        <f t="shared" si="1"/>
        <v>96751.25</v>
      </c>
      <c r="H121" s="35" t="s">
        <v>138</v>
      </c>
      <c r="I121" s="3">
        <f>SUM(G121:G124)</f>
        <v>476758.39</v>
      </c>
    </row>
    <row r="122" spans="1:9" ht="39" customHeight="1" thickBot="1" x14ac:dyDescent="0.25">
      <c r="A122" s="10">
        <v>24</v>
      </c>
      <c r="B122" s="11" t="s">
        <v>145</v>
      </c>
      <c r="C122" s="13" t="s">
        <v>149</v>
      </c>
      <c r="D122" s="13" t="s">
        <v>18</v>
      </c>
      <c r="E122" s="14">
        <v>295102.67</v>
      </c>
      <c r="F122" s="14">
        <v>247886.03</v>
      </c>
      <c r="G122" s="15">
        <f t="shared" si="1"/>
        <v>47216.639999999985</v>
      </c>
      <c r="H122" s="35" t="s">
        <v>138</v>
      </c>
    </row>
    <row r="123" spans="1:9" ht="39" customHeight="1" thickBot="1" x14ac:dyDescent="0.25">
      <c r="A123" s="10">
        <v>25</v>
      </c>
      <c r="B123" s="11" t="s">
        <v>145</v>
      </c>
      <c r="C123" s="13" t="s">
        <v>148</v>
      </c>
      <c r="D123" s="13"/>
      <c r="E123" s="14">
        <v>658150</v>
      </c>
      <c r="F123" s="14">
        <v>598916.5</v>
      </c>
      <c r="G123" s="15">
        <f t="shared" si="1"/>
        <v>59233.5</v>
      </c>
      <c r="H123" s="35" t="s">
        <v>138</v>
      </c>
    </row>
    <row r="124" spans="1:9" ht="39" customHeight="1" thickBot="1" x14ac:dyDescent="0.25">
      <c r="A124" s="10">
        <v>26</v>
      </c>
      <c r="B124" s="11" t="s">
        <v>145</v>
      </c>
      <c r="C124" s="13" t="s">
        <v>148</v>
      </c>
      <c r="D124" s="13"/>
      <c r="E124" s="14">
        <v>1886600</v>
      </c>
      <c r="F124" s="14">
        <v>1613043</v>
      </c>
      <c r="G124" s="15">
        <f t="shared" si="1"/>
        <v>273557</v>
      </c>
      <c r="H124" s="35" t="s">
        <v>138</v>
      </c>
    </row>
    <row r="125" spans="1:9" ht="39" customHeight="1" thickBot="1" x14ac:dyDescent="0.25">
      <c r="A125" s="10">
        <v>27</v>
      </c>
      <c r="B125" s="25" t="s">
        <v>145</v>
      </c>
      <c r="C125" s="36" t="s">
        <v>150</v>
      </c>
      <c r="D125" s="13"/>
      <c r="E125" s="14">
        <v>10883333.33</v>
      </c>
      <c r="F125" s="14">
        <v>4797499.63</v>
      </c>
      <c r="G125" s="15">
        <f t="shared" si="1"/>
        <v>6085833.7000000002</v>
      </c>
      <c r="H125" s="35"/>
    </row>
    <row r="126" spans="1:9" ht="15" hidden="1" customHeight="1" x14ac:dyDescent="0.2">
      <c r="A126" s="10">
        <v>28</v>
      </c>
      <c r="B126" s="11" t="s">
        <v>145</v>
      </c>
      <c r="C126" s="36"/>
      <c r="D126" s="13"/>
      <c r="E126" s="14"/>
      <c r="F126" s="14"/>
      <c r="G126" s="15"/>
      <c r="H126" s="35"/>
    </row>
    <row r="127" spans="1:9" ht="4.5" hidden="1" customHeight="1" x14ac:dyDescent="0.2">
      <c r="A127" s="10">
        <v>29</v>
      </c>
      <c r="B127" s="11" t="s">
        <v>145</v>
      </c>
      <c r="C127" s="36"/>
      <c r="D127" s="13"/>
      <c r="E127" s="14"/>
      <c r="F127" s="14"/>
      <c r="G127" s="15"/>
      <c r="H127" s="35"/>
    </row>
    <row r="128" spans="1:9" ht="18" customHeight="1" thickBot="1" x14ac:dyDescent="0.25">
      <c r="A128" s="38"/>
      <c r="B128" s="39"/>
      <c r="C128" s="36"/>
      <c r="D128" s="13"/>
      <c r="E128" s="14"/>
      <c r="F128" s="14"/>
      <c r="G128" s="15"/>
      <c r="H128" s="35"/>
    </row>
    <row r="129" spans="1:9" s="34" customFormat="1" ht="22.5" customHeight="1" thickBot="1" x14ac:dyDescent="0.25">
      <c r="A129" s="28" t="s">
        <v>136</v>
      </c>
      <c r="B129" s="29"/>
      <c r="C129" s="30"/>
      <c r="D129" s="40"/>
      <c r="E129" s="41">
        <f>SUM(E99:E125)</f>
        <v>30639390.980000004</v>
      </c>
      <c r="F129" s="41">
        <f>SUM(F99:F125)</f>
        <v>16634053.390000001</v>
      </c>
      <c r="G129" s="41">
        <f>SUM(G99:G124)</f>
        <v>7919503.8899999997</v>
      </c>
      <c r="H129" s="33"/>
    </row>
    <row r="130" spans="1:9" ht="168" customHeight="1" thickBot="1" x14ac:dyDescent="0.25">
      <c r="A130" s="10">
        <v>1</v>
      </c>
      <c r="B130" s="11" t="s">
        <v>151</v>
      </c>
      <c r="C130" s="42" t="s">
        <v>152</v>
      </c>
      <c r="D130" s="42" t="s">
        <v>18</v>
      </c>
      <c r="E130" s="43">
        <v>1983522</v>
      </c>
      <c r="F130" s="43">
        <v>1527306.48</v>
      </c>
      <c r="G130" s="44">
        <f>E130-F130</f>
        <v>456215.52</v>
      </c>
      <c r="H130" s="45" t="s">
        <v>153</v>
      </c>
    </row>
    <row r="131" spans="1:9" ht="41.25" customHeight="1" thickBot="1" x14ac:dyDescent="0.25">
      <c r="A131" s="10">
        <v>2</v>
      </c>
      <c r="B131" s="11" t="s">
        <v>154</v>
      </c>
      <c r="C131" s="13" t="s">
        <v>155</v>
      </c>
      <c r="D131" s="42" t="s">
        <v>18</v>
      </c>
      <c r="E131" s="43">
        <v>1460073</v>
      </c>
      <c r="F131" s="43">
        <v>1452736</v>
      </c>
      <c r="G131" s="44">
        <f>E131-F131</f>
        <v>7337</v>
      </c>
      <c r="H131" s="45" t="s">
        <v>156</v>
      </c>
    </row>
    <row r="132" spans="1:9" ht="41.25" customHeight="1" thickBot="1" x14ac:dyDescent="0.25">
      <c r="A132" s="38">
        <v>3</v>
      </c>
      <c r="B132" s="11" t="s">
        <v>154</v>
      </c>
      <c r="C132" s="36" t="s">
        <v>157</v>
      </c>
      <c r="D132" s="42"/>
      <c r="E132" s="43">
        <v>567500</v>
      </c>
      <c r="F132" s="43">
        <v>392162.5</v>
      </c>
      <c r="G132" s="44">
        <f>E132-F132</f>
        <v>175337.5</v>
      </c>
      <c r="H132" s="45" t="s">
        <v>158</v>
      </c>
    </row>
    <row r="133" spans="1:9" ht="41.25" customHeight="1" thickBot="1" x14ac:dyDescent="0.25">
      <c r="A133" s="38">
        <v>4</v>
      </c>
      <c r="B133" s="11" t="s">
        <v>154</v>
      </c>
      <c r="C133" s="36" t="s">
        <v>159</v>
      </c>
      <c r="D133" s="42"/>
      <c r="E133" s="43">
        <v>163632</v>
      </c>
      <c r="F133" s="43">
        <v>121013.84</v>
      </c>
      <c r="G133" s="44">
        <f t="shared" ref="G133:G134" si="2">E133-F133</f>
        <v>42618.16</v>
      </c>
      <c r="H133" s="45"/>
      <c r="I133" s="3">
        <f>G133</f>
        <v>42618.16</v>
      </c>
    </row>
    <row r="134" spans="1:9" ht="41.25" hidden="1" customHeight="1" x14ac:dyDescent="0.2">
      <c r="G134" s="44">
        <f t="shared" si="2"/>
        <v>0</v>
      </c>
    </row>
    <row r="135" spans="1:9" s="34" customFormat="1" ht="22.5" customHeight="1" thickBot="1" x14ac:dyDescent="0.25">
      <c r="A135" s="28" t="s">
        <v>151</v>
      </c>
      <c r="B135" s="29"/>
      <c r="C135" s="30"/>
      <c r="D135" s="40"/>
      <c r="E135" s="41">
        <f>SUM(E130:E133)</f>
        <v>4174727</v>
      </c>
      <c r="F135" s="41">
        <f>SUM(F130:F133)</f>
        <v>3493218.82</v>
      </c>
      <c r="G135" s="41">
        <f>SUM(G130:G133)</f>
        <v>681508.18</v>
      </c>
      <c r="H135" s="33"/>
    </row>
    <row r="136" spans="1:9" ht="66.75" customHeight="1" thickBot="1" x14ac:dyDescent="0.25">
      <c r="A136" s="10">
        <v>1</v>
      </c>
      <c r="B136" s="11" t="s">
        <v>160</v>
      </c>
      <c r="C136" s="48" t="s">
        <v>161</v>
      </c>
      <c r="D136" s="48" t="s">
        <v>18</v>
      </c>
      <c r="E136" s="49">
        <v>357615</v>
      </c>
      <c r="F136" s="49">
        <v>325429.56</v>
      </c>
      <c r="G136" s="50">
        <v>12516.56</v>
      </c>
      <c r="H136" s="35" t="s">
        <v>162</v>
      </c>
    </row>
    <row r="137" spans="1:9" ht="52.5" hidden="1" customHeight="1" x14ac:dyDescent="0.2">
      <c r="A137" s="38"/>
      <c r="B137" s="11"/>
      <c r="C137" s="51"/>
      <c r="D137" s="48"/>
      <c r="E137" s="49"/>
      <c r="F137" s="49"/>
      <c r="G137" s="49"/>
      <c r="H137" s="35"/>
    </row>
    <row r="138" spans="1:9" s="34" customFormat="1" ht="22.5" customHeight="1" thickBot="1" x14ac:dyDescent="0.25">
      <c r="A138" s="28" t="s">
        <v>160</v>
      </c>
      <c r="B138" s="29"/>
      <c r="C138" s="30"/>
      <c r="D138" s="40"/>
      <c r="E138" s="41">
        <f>SUM(E136)</f>
        <v>357615</v>
      </c>
      <c r="F138" s="41">
        <f t="shared" ref="F138" si="3">SUM(F136)</f>
        <v>325429.56</v>
      </c>
      <c r="G138" s="52">
        <f>SUM(G136)</f>
        <v>12516.56</v>
      </c>
      <c r="H138" s="33"/>
    </row>
    <row r="139" spans="1:9" ht="68.25" customHeight="1" thickBot="1" x14ac:dyDescent="0.25">
      <c r="A139" s="10">
        <v>1</v>
      </c>
      <c r="B139" s="11" t="s">
        <v>163</v>
      </c>
      <c r="C139" s="13" t="s">
        <v>164</v>
      </c>
      <c r="D139" s="13" t="s">
        <v>18</v>
      </c>
      <c r="E139" s="14">
        <v>978579</v>
      </c>
      <c r="F139" s="14">
        <v>528432.19999999995</v>
      </c>
      <c r="G139" s="15">
        <f t="shared" ref="G139:G149" si="4">E139-F139</f>
        <v>450146.80000000005</v>
      </c>
      <c r="H139" s="53" t="s">
        <v>165</v>
      </c>
    </row>
    <row r="140" spans="1:9" ht="72" customHeight="1" thickBot="1" x14ac:dyDescent="0.25">
      <c r="A140" s="10">
        <v>2</v>
      </c>
      <c r="B140" s="11" t="s">
        <v>166</v>
      </c>
      <c r="C140" s="13" t="s">
        <v>167</v>
      </c>
      <c r="D140" s="13" t="s">
        <v>18</v>
      </c>
      <c r="E140" s="14">
        <v>883149</v>
      </c>
      <c r="F140" s="14">
        <v>573505.5</v>
      </c>
      <c r="G140" s="15">
        <f t="shared" si="4"/>
        <v>309643.5</v>
      </c>
      <c r="H140" s="53" t="s">
        <v>168</v>
      </c>
    </row>
    <row r="141" spans="1:9" ht="64.5" customHeight="1" thickBot="1" x14ac:dyDescent="0.25">
      <c r="A141" s="10">
        <v>3</v>
      </c>
      <c r="B141" s="11" t="s">
        <v>169</v>
      </c>
      <c r="C141" s="13" t="s">
        <v>170</v>
      </c>
      <c r="D141" s="13" t="s">
        <v>18</v>
      </c>
      <c r="E141" s="14">
        <v>580530</v>
      </c>
      <c r="F141" s="14">
        <v>460000</v>
      </c>
      <c r="G141" s="15">
        <f t="shared" si="4"/>
        <v>120530</v>
      </c>
      <c r="H141" s="53" t="s">
        <v>171</v>
      </c>
    </row>
    <row r="142" spans="1:9" ht="57" customHeight="1" thickBot="1" x14ac:dyDescent="0.25">
      <c r="A142" s="10">
        <v>4</v>
      </c>
      <c r="B142" s="11" t="s">
        <v>169</v>
      </c>
      <c r="C142" s="13" t="s">
        <v>172</v>
      </c>
      <c r="D142" s="13" t="s">
        <v>18</v>
      </c>
      <c r="E142" s="14">
        <v>4131797</v>
      </c>
      <c r="F142" s="14">
        <v>3780594.17</v>
      </c>
      <c r="G142" s="15">
        <f t="shared" si="4"/>
        <v>351202.83000000007</v>
      </c>
      <c r="H142" s="53" t="s">
        <v>173</v>
      </c>
    </row>
    <row r="143" spans="1:9" ht="54.75" customHeight="1" thickBot="1" x14ac:dyDescent="0.25">
      <c r="A143" s="10">
        <v>5</v>
      </c>
      <c r="B143" s="11" t="s">
        <v>169</v>
      </c>
      <c r="C143" s="13" t="s">
        <v>174</v>
      </c>
      <c r="D143" s="13" t="s">
        <v>18</v>
      </c>
      <c r="E143" s="14">
        <v>538098</v>
      </c>
      <c r="F143" s="14">
        <v>385785.01</v>
      </c>
      <c r="G143" s="15">
        <f t="shared" si="4"/>
        <v>152312.99</v>
      </c>
      <c r="H143" s="54" t="s">
        <v>175</v>
      </c>
    </row>
    <row r="144" spans="1:9" ht="102.75" customHeight="1" thickBot="1" x14ac:dyDescent="0.25">
      <c r="A144" s="10">
        <v>6</v>
      </c>
      <c r="B144" s="11" t="s">
        <v>166</v>
      </c>
      <c r="C144" s="13" t="s">
        <v>176</v>
      </c>
      <c r="D144" s="13" t="s">
        <v>18</v>
      </c>
      <c r="E144" s="14">
        <v>501034</v>
      </c>
      <c r="F144" s="14">
        <v>275568.7</v>
      </c>
      <c r="G144" s="15">
        <f t="shared" si="4"/>
        <v>225465.3</v>
      </c>
      <c r="H144" s="53" t="s">
        <v>177</v>
      </c>
    </row>
    <row r="145" spans="1:9" ht="122.25" customHeight="1" thickBot="1" x14ac:dyDescent="0.25">
      <c r="A145" s="10">
        <v>7</v>
      </c>
      <c r="B145" s="11" t="s">
        <v>166</v>
      </c>
      <c r="C145" s="13" t="s">
        <v>178</v>
      </c>
      <c r="D145" s="13" t="s">
        <v>18</v>
      </c>
      <c r="E145" s="14">
        <v>1856645</v>
      </c>
      <c r="F145" s="14">
        <v>941433.54</v>
      </c>
      <c r="G145" s="15">
        <f t="shared" si="4"/>
        <v>915211.46</v>
      </c>
      <c r="H145" s="53" t="s">
        <v>179</v>
      </c>
    </row>
    <row r="146" spans="1:9" ht="81.75" customHeight="1" thickBot="1" x14ac:dyDescent="0.25">
      <c r="A146" s="10">
        <v>8</v>
      </c>
      <c r="B146" s="11" t="s">
        <v>166</v>
      </c>
      <c r="C146" s="13" t="s">
        <v>180</v>
      </c>
      <c r="D146" s="13" t="s">
        <v>18</v>
      </c>
      <c r="E146" s="14">
        <v>910975</v>
      </c>
      <c r="F146" s="14">
        <v>481516.59</v>
      </c>
      <c r="G146" s="15">
        <f t="shared" si="4"/>
        <v>429458.41</v>
      </c>
      <c r="H146" s="53" t="s">
        <v>181</v>
      </c>
    </row>
    <row r="147" spans="1:9" ht="91.5" customHeight="1" thickBot="1" x14ac:dyDescent="0.25">
      <c r="A147" s="10">
        <v>9</v>
      </c>
      <c r="B147" s="11" t="s">
        <v>169</v>
      </c>
      <c r="C147" s="13" t="s">
        <v>182</v>
      </c>
      <c r="D147" s="13" t="s">
        <v>18</v>
      </c>
      <c r="E147" s="14">
        <v>778402</v>
      </c>
      <c r="F147" s="14">
        <v>484971.91</v>
      </c>
      <c r="G147" s="15">
        <f t="shared" si="4"/>
        <v>293430.09000000003</v>
      </c>
      <c r="H147" s="53" t="s">
        <v>183</v>
      </c>
    </row>
    <row r="148" spans="1:9" ht="31.5" customHeight="1" thickBot="1" x14ac:dyDescent="0.25">
      <c r="A148" s="10">
        <v>10</v>
      </c>
      <c r="B148" s="11" t="s">
        <v>169</v>
      </c>
      <c r="C148" s="36" t="s">
        <v>184</v>
      </c>
      <c r="D148" s="13"/>
      <c r="E148" s="14">
        <v>1412910</v>
      </c>
      <c r="F148" s="14">
        <v>1405845.45</v>
      </c>
      <c r="G148" s="15">
        <f t="shared" si="4"/>
        <v>7064.5500000000466</v>
      </c>
      <c r="H148" s="53" t="s">
        <v>185</v>
      </c>
    </row>
    <row r="149" spans="1:9" ht="44.25" customHeight="1" thickBot="1" x14ac:dyDescent="0.25">
      <c r="A149" s="38">
        <v>11</v>
      </c>
      <c r="B149" s="25" t="s">
        <v>166</v>
      </c>
      <c r="C149" s="36" t="s">
        <v>186</v>
      </c>
      <c r="D149" s="13"/>
      <c r="E149" s="14">
        <v>790680</v>
      </c>
      <c r="F149" s="14">
        <v>387433.2</v>
      </c>
      <c r="G149" s="15">
        <f t="shared" si="4"/>
        <v>403246.8</v>
      </c>
      <c r="H149" s="53"/>
    </row>
    <row r="150" spans="1:9" ht="14.25" hidden="1" customHeight="1" x14ac:dyDescent="0.2">
      <c r="A150" s="38"/>
      <c r="B150" s="39"/>
      <c r="C150" s="36"/>
      <c r="D150" s="13"/>
      <c r="E150" s="14"/>
      <c r="F150" s="14"/>
      <c r="G150" s="15"/>
      <c r="H150" s="53"/>
    </row>
    <row r="151" spans="1:9" s="34" customFormat="1" ht="22.5" customHeight="1" thickBot="1" x14ac:dyDescent="0.25">
      <c r="A151" s="28" t="s">
        <v>187</v>
      </c>
      <c r="B151" s="29"/>
      <c r="C151" s="30"/>
      <c r="D151" s="40"/>
      <c r="E151" s="41">
        <f>SUM(E139:E150)</f>
        <v>13362799</v>
      </c>
      <c r="F151" s="41">
        <f t="shared" ref="F151" si="5">SUM(F139:F150)</f>
        <v>9705086.2699999996</v>
      </c>
      <c r="G151" s="41">
        <f>SUM(G139:G150)</f>
        <v>3657712.7299999995</v>
      </c>
      <c r="H151" s="33"/>
    </row>
    <row r="152" spans="1:9" ht="54" customHeight="1" thickBot="1" x14ac:dyDescent="0.25">
      <c r="A152" s="10">
        <v>1</v>
      </c>
      <c r="B152" s="11" t="s">
        <v>188</v>
      </c>
      <c r="C152" s="13" t="s">
        <v>189</v>
      </c>
      <c r="D152" s="13" t="s">
        <v>18</v>
      </c>
      <c r="E152" s="14">
        <v>87166.69</v>
      </c>
      <c r="F152" s="14">
        <v>58135.81</v>
      </c>
      <c r="G152" s="15">
        <f t="shared" ref="G152" si="6">E152-F152</f>
        <v>29030.880000000005</v>
      </c>
      <c r="H152" s="55" t="s">
        <v>190</v>
      </c>
    </row>
    <row r="153" spans="1:9" ht="102" customHeight="1" thickBot="1" x14ac:dyDescent="0.25">
      <c r="A153" s="10">
        <v>2</v>
      </c>
      <c r="B153" s="11" t="s">
        <v>191</v>
      </c>
      <c r="C153" s="13" t="s">
        <v>192</v>
      </c>
      <c r="D153" s="13" t="s">
        <v>18</v>
      </c>
      <c r="E153" s="14">
        <v>2170511</v>
      </c>
      <c r="F153" s="14">
        <v>889929.68</v>
      </c>
      <c r="G153" s="15">
        <f>E153-F153</f>
        <v>1280581.3199999998</v>
      </c>
      <c r="H153" s="55" t="s">
        <v>193</v>
      </c>
    </row>
    <row r="154" spans="1:9" ht="42.75" customHeight="1" thickBot="1" x14ac:dyDescent="0.25">
      <c r="A154" s="10">
        <v>3</v>
      </c>
      <c r="B154" s="11" t="s">
        <v>194</v>
      </c>
      <c r="C154" s="13" t="s">
        <v>189</v>
      </c>
      <c r="D154" s="13" t="s">
        <v>18</v>
      </c>
      <c r="E154" s="14">
        <v>157371.35</v>
      </c>
      <c r="F154" s="14">
        <v>113726.13</v>
      </c>
      <c r="G154" s="15">
        <f>E154-F154</f>
        <v>43645.22</v>
      </c>
      <c r="H154" s="55" t="s">
        <v>190</v>
      </c>
    </row>
    <row r="155" spans="1:9" ht="42" customHeight="1" thickBot="1" x14ac:dyDescent="0.25">
      <c r="A155" s="10">
        <v>4</v>
      </c>
      <c r="B155" s="11" t="s">
        <v>188</v>
      </c>
      <c r="C155" s="13" t="s">
        <v>195</v>
      </c>
      <c r="D155" s="13" t="s">
        <v>18</v>
      </c>
      <c r="E155" s="14">
        <v>58833.3</v>
      </c>
      <c r="F155" s="14">
        <v>19698</v>
      </c>
      <c r="G155" s="15">
        <f>E155-F155</f>
        <v>39135.300000000003</v>
      </c>
      <c r="H155" s="55" t="s">
        <v>190</v>
      </c>
    </row>
    <row r="156" spans="1:9" ht="83.25" customHeight="1" thickBot="1" x14ac:dyDescent="0.25">
      <c r="A156" s="10">
        <v>5</v>
      </c>
      <c r="B156" s="11" t="s">
        <v>191</v>
      </c>
      <c r="C156" s="13" t="s">
        <v>196</v>
      </c>
      <c r="D156" s="13" t="s">
        <v>18</v>
      </c>
      <c r="E156" s="14">
        <v>353617</v>
      </c>
      <c r="F156" s="14">
        <v>200000</v>
      </c>
      <c r="G156" s="15">
        <f t="shared" ref="G156:G161" si="7">E156-F156</f>
        <v>153617</v>
      </c>
      <c r="H156" s="55" t="s">
        <v>197</v>
      </c>
    </row>
    <row r="157" spans="1:9" ht="41.25" customHeight="1" thickBot="1" x14ac:dyDescent="0.25">
      <c r="A157" s="10">
        <v>6</v>
      </c>
      <c r="B157" s="11" t="s">
        <v>191</v>
      </c>
      <c r="C157" s="13" t="s">
        <v>198</v>
      </c>
      <c r="D157" s="13"/>
      <c r="E157" s="14">
        <v>302909</v>
      </c>
      <c r="F157" s="14">
        <v>254443.4</v>
      </c>
      <c r="G157" s="15">
        <f t="shared" si="7"/>
        <v>48465.600000000006</v>
      </c>
      <c r="H157" s="55" t="s">
        <v>199</v>
      </c>
    </row>
    <row r="158" spans="1:9" ht="48.75" customHeight="1" thickBot="1" x14ac:dyDescent="0.25">
      <c r="A158" s="10">
        <v>7</v>
      </c>
      <c r="B158" s="11" t="s">
        <v>191</v>
      </c>
      <c r="C158" s="13" t="s">
        <v>200</v>
      </c>
      <c r="D158" s="13"/>
      <c r="E158" s="14">
        <v>394944</v>
      </c>
      <c r="F158" s="14">
        <v>327409.17</v>
      </c>
      <c r="G158" s="15">
        <f t="shared" si="7"/>
        <v>67534.830000000016</v>
      </c>
      <c r="H158" s="55" t="s">
        <v>199</v>
      </c>
    </row>
    <row r="159" spans="1:9" ht="48.75" customHeight="1" thickBot="1" x14ac:dyDescent="0.25">
      <c r="A159" s="10">
        <v>8</v>
      </c>
      <c r="B159" s="11" t="s">
        <v>194</v>
      </c>
      <c r="C159" s="13" t="s">
        <v>201</v>
      </c>
      <c r="D159" s="13"/>
      <c r="E159" s="14">
        <v>80166.710000000006</v>
      </c>
      <c r="F159" s="14">
        <v>79166.710000000006</v>
      </c>
      <c r="G159" s="15">
        <f t="shared" si="7"/>
        <v>1000</v>
      </c>
      <c r="H159" s="55" t="s">
        <v>199</v>
      </c>
      <c r="I159" s="3">
        <f>SUM(G159:G161)</f>
        <v>147919.66</v>
      </c>
    </row>
    <row r="160" spans="1:9" ht="48.75" customHeight="1" thickBot="1" x14ac:dyDescent="0.25">
      <c r="A160" s="10">
        <v>9</v>
      </c>
      <c r="B160" s="11" t="s">
        <v>191</v>
      </c>
      <c r="C160" s="13" t="s">
        <v>202</v>
      </c>
      <c r="D160" s="13"/>
      <c r="E160" s="14">
        <v>375275</v>
      </c>
      <c r="F160" s="14">
        <v>296465.18</v>
      </c>
      <c r="G160" s="15">
        <f t="shared" si="7"/>
        <v>78809.820000000007</v>
      </c>
      <c r="H160" s="55" t="s">
        <v>199</v>
      </c>
    </row>
    <row r="161" spans="1:9" ht="48.75" customHeight="1" thickBot="1" x14ac:dyDescent="0.25">
      <c r="A161" s="10">
        <v>10</v>
      </c>
      <c r="B161" s="11" t="s">
        <v>191</v>
      </c>
      <c r="C161" s="13" t="s">
        <v>203</v>
      </c>
      <c r="D161" s="13"/>
      <c r="E161" s="14">
        <v>324323</v>
      </c>
      <c r="F161" s="14">
        <v>256213.16</v>
      </c>
      <c r="G161" s="15">
        <f t="shared" si="7"/>
        <v>68109.84</v>
      </c>
      <c r="H161" s="55" t="s">
        <v>199</v>
      </c>
    </row>
    <row r="162" spans="1:9" ht="48.75" hidden="1" customHeight="1" x14ac:dyDescent="0.2">
      <c r="A162" s="10">
        <v>11</v>
      </c>
      <c r="B162" s="39"/>
      <c r="C162" s="36"/>
      <c r="D162" s="13"/>
      <c r="E162" s="14"/>
      <c r="F162" s="14"/>
      <c r="G162" s="15"/>
      <c r="H162" s="55"/>
    </row>
    <row r="163" spans="1:9" s="34" customFormat="1" ht="22.5" customHeight="1" thickBot="1" x14ac:dyDescent="0.25">
      <c r="A163" s="28" t="s">
        <v>188</v>
      </c>
      <c r="B163" s="29"/>
      <c r="C163" s="30"/>
      <c r="D163" s="40"/>
      <c r="E163" s="41">
        <f>SUM(E152:E161)</f>
        <v>4305117.05</v>
      </c>
      <c r="F163" s="41">
        <f>SUM(F152:F161)</f>
        <v>2495187.2400000002</v>
      </c>
      <c r="G163" s="41">
        <f>SUM(G152:G161)</f>
        <v>1809929.81</v>
      </c>
      <c r="H163" s="33"/>
    </row>
    <row r="164" spans="1:9" ht="39" customHeight="1" thickBot="1" x14ac:dyDescent="0.25">
      <c r="A164" s="56" t="s">
        <v>204</v>
      </c>
      <c r="B164" s="57"/>
      <c r="C164" s="57"/>
      <c r="D164" s="58"/>
      <c r="E164" s="59">
        <f>E98+E129+E135+E138+E151+E163</f>
        <v>373854391.09000003</v>
      </c>
      <c r="F164" s="59">
        <f>F98+F129+F135+F138+F151+F163</f>
        <v>260591860.76000002</v>
      </c>
      <c r="G164" s="60">
        <f>G98+G129+G135+G138+G151+G163</f>
        <v>92998357.290000021</v>
      </c>
      <c r="H164" s="35"/>
    </row>
    <row r="165" spans="1:9" ht="13.5" thickBot="1" x14ac:dyDescent="0.25">
      <c r="H165" s="35"/>
    </row>
    <row r="166" spans="1:9" ht="13.5" thickBot="1" x14ac:dyDescent="0.25">
      <c r="A166" s="61" t="str">
        <f>A98</f>
        <v>Администрация города Благовещенска</v>
      </c>
      <c r="B166" s="62"/>
      <c r="C166" s="63"/>
      <c r="D166" s="64"/>
      <c r="E166" s="65">
        <f>E98</f>
        <v>321014742.06</v>
      </c>
      <c r="F166" s="65">
        <f t="shared" ref="F166:G166" si="8">F98</f>
        <v>227938885.47999999</v>
      </c>
      <c r="G166" s="66">
        <f t="shared" si="8"/>
        <v>78917186.120000005</v>
      </c>
      <c r="H166" s="35"/>
    </row>
    <row r="167" spans="1:9" ht="13.5" thickBot="1" x14ac:dyDescent="0.25">
      <c r="A167" s="67" t="s">
        <v>136</v>
      </c>
      <c r="B167" s="68"/>
      <c r="C167" s="69"/>
      <c r="D167" s="70"/>
      <c r="E167" s="65">
        <f>E129</f>
        <v>30639390.980000004</v>
      </c>
      <c r="F167" s="65">
        <f t="shared" ref="F167:G167" si="9">F129</f>
        <v>16634053.390000001</v>
      </c>
      <c r="G167" s="66">
        <f t="shared" si="9"/>
        <v>7919503.8899999997</v>
      </c>
      <c r="H167" s="35"/>
    </row>
    <row r="168" spans="1:9" ht="13.5" thickBot="1" x14ac:dyDescent="0.25">
      <c r="A168" s="71" t="str">
        <f>A135</f>
        <v>УПРАВЛЕНИЕ ПО ДЕЛАМ ГОЧС Г. БЛАГОВЕЩЕНСКА</v>
      </c>
      <c r="B168" s="72"/>
      <c r="C168" s="73"/>
      <c r="D168" s="74"/>
      <c r="E168" s="65">
        <f>E135</f>
        <v>4174727</v>
      </c>
      <c r="F168" s="65">
        <f t="shared" ref="F168:G168" si="10">F135</f>
        <v>3493218.82</v>
      </c>
      <c r="G168" s="66">
        <f t="shared" si="10"/>
        <v>681508.18</v>
      </c>
      <c r="H168" s="35"/>
    </row>
    <row r="169" spans="1:9" ht="13.5" thickBot="1" x14ac:dyDescent="0.25">
      <c r="A169" s="67" t="str">
        <f>A138</f>
        <v xml:space="preserve">УПРАВЛЕНИЕ ОБРАЗОВАНИЯ ГОРОДА БЛАГОВЕЩЕНСКА </v>
      </c>
      <c r="B169" s="68"/>
      <c r="C169" s="69"/>
      <c r="D169" s="70"/>
      <c r="E169" s="65">
        <f>E138</f>
        <v>357615</v>
      </c>
      <c r="F169" s="65">
        <f t="shared" ref="F169:G169" si="11">F138</f>
        <v>325429.56</v>
      </c>
      <c r="G169" s="66">
        <f t="shared" si="11"/>
        <v>12516.56</v>
      </c>
      <c r="H169" s="35"/>
    </row>
    <row r="170" spans="1:9" ht="13.5" thickBot="1" x14ac:dyDescent="0.25">
      <c r="A170" s="67" t="str">
        <f>A151</f>
        <v xml:space="preserve">УПРАВЛЕНИЕ КУЛЬТУРЫ ГОРОДА БЛАГОВЕЩЕНСКА </v>
      </c>
      <c r="B170" s="68"/>
      <c r="C170" s="69"/>
      <c r="D170" s="70"/>
      <c r="E170" s="65">
        <f>E151</f>
        <v>13362799</v>
      </c>
      <c r="F170" s="65">
        <f t="shared" ref="F170:G170" si="12">F151</f>
        <v>9705086.2699999996</v>
      </c>
      <c r="G170" s="66">
        <f t="shared" si="12"/>
        <v>3657712.7299999995</v>
      </c>
      <c r="H170" s="35"/>
    </row>
    <row r="171" spans="1:9" ht="13.5" thickBot="1" x14ac:dyDescent="0.25">
      <c r="A171" s="75" t="str">
        <f>A163</f>
        <v>КУМИ Г. БЛАГОВЕЩЕНСКА</v>
      </c>
      <c r="B171" s="76"/>
      <c r="C171" s="77"/>
      <c r="D171" s="78"/>
      <c r="E171" s="65">
        <f>E163</f>
        <v>4305117.05</v>
      </c>
      <c r="F171" s="65">
        <f t="shared" ref="F171:G171" si="13">F163</f>
        <v>2495187.2400000002</v>
      </c>
      <c r="G171" s="66">
        <f t="shared" si="13"/>
        <v>1809929.81</v>
      </c>
      <c r="H171" s="35"/>
    </row>
    <row r="173" spans="1:9" ht="13.5" hidden="1" thickBot="1" x14ac:dyDescent="0.25">
      <c r="E173" s="65">
        <f>E164-'[1]ГРБС на 01.08'!E132</f>
        <v>54270850.140000045</v>
      </c>
      <c r="F173" s="65">
        <f>F164-'[1]ГРБС на 01.08'!F132</f>
        <v>33888453.590000063</v>
      </c>
      <c r="G173" s="65">
        <f>G164-'[1]ГРБС на 01.08'!G132</f>
        <v>11430903.01000002</v>
      </c>
      <c r="H173" s="3"/>
    </row>
    <row r="174" spans="1:9" hidden="1" x14ac:dyDescent="0.2">
      <c r="H174" s="3"/>
      <c r="I174" s="3">
        <f>I159+I133+I121+I77</f>
        <v>10627388.109999999</v>
      </c>
    </row>
    <row r="175" spans="1:9" ht="13.5" hidden="1" thickBot="1" x14ac:dyDescent="0.25">
      <c r="G175" s="65">
        <v>13758910.17</v>
      </c>
      <c r="H175" s="3"/>
      <c r="I175" s="3">
        <v>13758910.17</v>
      </c>
    </row>
    <row r="176" spans="1:9" ht="13.5" hidden="1" thickBot="1" x14ac:dyDescent="0.25">
      <c r="G176" s="65">
        <f>G175-G173</f>
        <v>2328007.1599999797</v>
      </c>
      <c r="H176" s="3"/>
      <c r="I176" s="3">
        <f>I175-I174</f>
        <v>3131522.0600000005</v>
      </c>
    </row>
    <row r="177" spans="8:8" hidden="1" x14ac:dyDescent="0.2">
      <c r="H177" s="3"/>
    </row>
    <row r="178" spans="8:8" x14ac:dyDescent="0.2">
      <c r="H178" s="3"/>
    </row>
    <row r="179" spans="8:8" x14ac:dyDescent="0.2">
      <c r="H179" s="3"/>
    </row>
  </sheetData>
  <mergeCells count="10">
    <mergeCell ref="A138:C138"/>
    <mergeCell ref="A151:C151"/>
    <mergeCell ref="A163:C163"/>
    <mergeCell ref="A164:D164"/>
    <mergeCell ref="A1:G1"/>
    <mergeCell ref="A2:G2"/>
    <mergeCell ref="H38:H39"/>
    <mergeCell ref="A98:C98"/>
    <mergeCell ref="A129:C129"/>
    <mergeCell ref="A135:C1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2021-10-12T02:38:49Z</dcterms:created>
  <dcterms:modified xsi:type="dcterms:W3CDTF">2021-10-12T02:39:46Z</dcterms:modified>
</cp:coreProperties>
</file>