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KAB318\МОНИТОРИНГИ\МОНИТОРИНГ ОТКРЫТОСТИ БЮДЖЕТНЫХ ДАННЫХ\Мониторинг открытости бюджета по отчету за 2020 год\"/>
    </mc:Choice>
  </mc:AlternateContent>
  <bookViews>
    <workbookView xWindow="0" yWindow="0" windowWidth="13500" windowHeight="12180"/>
  </bookViews>
  <sheets>
    <sheet name="Прил № 2 ведомственная" sheetId="1" r:id="rId1"/>
  </sheets>
  <definedNames>
    <definedName name="_xlnm._FilterDatabase" localSheetId="0" hidden="1">'Прил № 2 ведомственная'!$C$1:$C$944</definedName>
    <definedName name="_xlnm.Print_Titles" localSheetId="0">'Прил № 2 ведомственная'!$8:$8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37" i="1" l="1"/>
  <c r="F937" i="1"/>
  <c r="G936" i="1"/>
  <c r="G935" i="1" s="1"/>
  <c r="G934" i="1" s="1"/>
  <c r="F936" i="1"/>
  <c r="F935" i="1" s="1"/>
  <c r="F934" i="1" s="1"/>
  <c r="G928" i="1"/>
  <c r="F928" i="1"/>
  <c r="G927" i="1"/>
  <c r="G926" i="1" s="1"/>
  <c r="G925" i="1" s="1"/>
  <c r="G924" i="1" s="1"/>
  <c r="F927" i="1"/>
  <c r="F926" i="1" s="1"/>
  <c r="F925" i="1" s="1"/>
  <c r="F924" i="1" s="1"/>
  <c r="G920" i="1"/>
  <c r="G917" i="1" s="1"/>
  <c r="G916" i="1" s="1"/>
  <c r="G915" i="1" s="1"/>
  <c r="G914" i="1" s="1"/>
  <c r="F920" i="1"/>
  <c r="F917" i="1" s="1"/>
  <c r="F916" i="1" s="1"/>
  <c r="F915" i="1" s="1"/>
  <c r="F914" i="1" s="1"/>
  <c r="G911" i="1"/>
  <c r="F911" i="1"/>
  <c r="G910" i="1"/>
  <c r="F910" i="1"/>
  <c r="G907" i="1"/>
  <c r="F907" i="1"/>
  <c r="G906" i="1"/>
  <c r="F906" i="1"/>
  <c r="G903" i="1"/>
  <c r="F903" i="1"/>
  <c r="G902" i="1"/>
  <c r="G901" i="1" s="1"/>
  <c r="G900" i="1" s="1"/>
  <c r="G899" i="1" s="1"/>
  <c r="F902" i="1"/>
  <c r="F901" i="1" s="1"/>
  <c r="F900" i="1" s="1"/>
  <c r="F899" i="1" s="1"/>
  <c r="G896" i="1"/>
  <c r="G895" i="1" s="1"/>
  <c r="G894" i="1" s="1"/>
  <c r="G893" i="1" s="1"/>
  <c r="F896" i="1"/>
  <c r="F895" i="1" s="1"/>
  <c r="F894" i="1" s="1"/>
  <c r="F893" i="1" s="1"/>
  <c r="G890" i="1"/>
  <c r="G889" i="1" s="1"/>
  <c r="G888" i="1" s="1"/>
  <c r="F890" i="1"/>
  <c r="F889" i="1" s="1"/>
  <c r="F888" i="1" s="1"/>
  <c r="G885" i="1"/>
  <c r="F885" i="1"/>
  <c r="G884" i="1"/>
  <c r="F884" i="1"/>
  <c r="G879" i="1"/>
  <c r="F879" i="1"/>
  <c r="G876" i="1"/>
  <c r="G875" i="1" s="1"/>
  <c r="F876" i="1"/>
  <c r="F875" i="1" s="1"/>
  <c r="G870" i="1"/>
  <c r="G869" i="1" s="1"/>
  <c r="G868" i="1" s="1"/>
  <c r="G864" i="1" s="1"/>
  <c r="G863" i="1" s="1"/>
  <c r="F870" i="1"/>
  <c r="F869" i="1" s="1"/>
  <c r="F868" i="1" s="1"/>
  <c r="F864" i="1" s="1"/>
  <c r="F863" i="1" s="1"/>
  <c r="G853" i="1"/>
  <c r="F853" i="1"/>
  <c r="G852" i="1"/>
  <c r="G851" i="1" s="1"/>
  <c r="F852" i="1"/>
  <c r="F851" i="1" s="1"/>
  <c r="G847" i="1"/>
  <c r="G846" i="1" s="1"/>
  <c r="G845" i="1" s="1"/>
  <c r="G844" i="1" s="1"/>
  <c r="F847" i="1"/>
  <c r="F846" i="1" s="1"/>
  <c r="F845" i="1" s="1"/>
  <c r="F844" i="1" s="1"/>
  <c r="G835" i="1"/>
  <c r="G834" i="1" s="1"/>
  <c r="G833" i="1" s="1"/>
  <c r="G832" i="1" s="1"/>
  <c r="G831" i="1" s="1"/>
  <c r="F835" i="1"/>
  <c r="F834" i="1" s="1"/>
  <c r="F833" i="1" s="1"/>
  <c r="F832" i="1" s="1"/>
  <c r="F831" i="1" s="1"/>
  <c r="G827" i="1"/>
  <c r="F827" i="1"/>
  <c r="G826" i="1"/>
  <c r="F826" i="1"/>
  <c r="G821" i="1"/>
  <c r="F821" i="1"/>
  <c r="G820" i="1"/>
  <c r="G819" i="1" s="1"/>
  <c r="F820" i="1"/>
  <c r="F819" i="1" s="1"/>
  <c r="G816" i="1"/>
  <c r="G815" i="1" s="1"/>
  <c r="G814" i="1" s="1"/>
  <c r="F816" i="1"/>
  <c r="F815" i="1" s="1"/>
  <c r="F814" i="1" s="1"/>
  <c r="G803" i="1"/>
  <c r="F803" i="1"/>
  <c r="G802" i="1"/>
  <c r="F802" i="1"/>
  <c r="G799" i="1"/>
  <c r="F799" i="1"/>
  <c r="G794" i="1"/>
  <c r="G793" i="1" s="1"/>
  <c r="G792" i="1" s="1"/>
  <c r="F794" i="1"/>
  <c r="F793" i="1" s="1"/>
  <c r="F792" i="1" s="1"/>
  <c r="G789" i="1"/>
  <c r="F789" i="1"/>
  <c r="G786" i="1"/>
  <c r="G785" i="1" s="1"/>
  <c r="F786" i="1"/>
  <c r="F785" i="1" s="1"/>
  <c r="G781" i="1"/>
  <c r="F781" i="1"/>
  <c r="G772" i="1"/>
  <c r="G771" i="1" s="1"/>
  <c r="G770" i="1" s="1"/>
  <c r="F772" i="1"/>
  <c r="F771" i="1" s="1"/>
  <c r="F770" i="1" s="1"/>
  <c r="G767" i="1"/>
  <c r="F767" i="1"/>
  <c r="G766" i="1"/>
  <c r="G765" i="1" s="1"/>
  <c r="G764" i="1" s="1"/>
  <c r="G763" i="1" s="1"/>
  <c r="F766" i="1"/>
  <c r="F765" i="1" s="1"/>
  <c r="F764" i="1" s="1"/>
  <c r="F763" i="1" s="1"/>
  <c r="G760" i="1"/>
  <c r="G759" i="1" s="1"/>
  <c r="G758" i="1" s="1"/>
  <c r="G757" i="1" s="1"/>
  <c r="G756" i="1" s="1"/>
  <c r="F760" i="1"/>
  <c r="F759" i="1" s="1"/>
  <c r="F758" i="1" s="1"/>
  <c r="F757" i="1" s="1"/>
  <c r="F756" i="1" s="1"/>
  <c r="G751" i="1"/>
  <c r="F751" i="1"/>
  <c r="G748" i="1"/>
  <c r="F748" i="1"/>
  <c r="G745" i="1"/>
  <c r="G744" i="1" s="1"/>
  <c r="G743" i="1" s="1"/>
  <c r="F745" i="1"/>
  <c r="F744" i="1" s="1"/>
  <c r="F743" i="1" s="1"/>
  <c r="G739" i="1"/>
  <c r="F739" i="1"/>
  <c r="G738" i="1"/>
  <c r="G737" i="1" s="1"/>
  <c r="G736" i="1" s="1"/>
  <c r="G735" i="1" s="1"/>
  <c r="G734" i="1" s="1"/>
  <c r="F738" i="1"/>
  <c r="F737" i="1" s="1"/>
  <c r="F736" i="1" s="1"/>
  <c r="F735" i="1" s="1"/>
  <c r="F734" i="1" s="1"/>
  <c r="G731" i="1"/>
  <c r="F731" i="1"/>
  <c r="G726" i="1"/>
  <c r="F726" i="1"/>
  <c r="G721" i="1"/>
  <c r="F721" i="1"/>
  <c r="G720" i="1"/>
  <c r="G719" i="1" s="1"/>
  <c r="F720" i="1"/>
  <c r="F719" i="1" s="1"/>
  <c r="G716" i="1"/>
  <c r="G715" i="1" s="1"/>
  <c r="F716" i="1"/>
  <c r="F715" i="1" s="1"/>
  <c r="G712" i="1"/>
  <c r="F712" i="1"/>
  <c r="G709" i="1"/>
  <c r="F709" i="1"/>
  <c r="G702" i="1"/>
  <c r="F702" i="1"/>
  <c r="G692" i="1"/>
  <c r="G691" i="1" s="1"/>
  <c r="F692" i="1"/>
  <c r="F691" i="1" s="1"/>
  <c r="G687" i="1"/>
  <c r="F687" i="1"/>
  <c r="G678" i="1"/>
  <c r="F678" i="1"/>
  <c r="G677" i="1"/>
  <c r="G676" i="1" s="1"/>
  <c r="G675" i="1" s="1"/>
  <c r="F677" i="1"/>
  <c r="F676" i="1" s="1"/>
  <c r="F675" i="1" s="1"/>
  <c r="G670" i="1"/>
  <c r="G669" i="1" s="1"/>
  <c r="F670" i="1"/>
  <c r="F669" i="1"/>
  <c r="G666" i="1"/>
  <c r="F666" i="1"/>
  <c r="G661" i="1"/>
  <c r="F661" i="1"/>
  <c r="G656" i="1"/>
  <c r="G653" i="1" s="1"/>
  <c r="G652" i="1" s="1"/>
  <c r="F656" i="1"/>
  <c r="F653" i="1"/>
  <c r="F652" i="1" s="1"/>
  <c r="F651" i="1" s="1"/>
  <c r="F645" i="1" s="1"/>
  <c r="G646" i="1"/>
  <c r="F646" i="1"/>
  <c r="G640" i="1"/>
  <c r="G639" i="1" s="1"/>
  <c r="G638" i="1" s="1"/>
  <c r="F640" i="1"/>
  <c r="F639" i="1"/>
  <c r="F638" i="1" s="1"/>
  <c r="G635" i="1"/>
  <c r="F635" i="1"/>
  <c r="G628" i="1"/>
  <c r="F628" i="1"/>
  <c r="G609" i="1"/>
  <c r="F609" i="1"/>
  <c r="F604" i="1" s="1"/>
  <c r="F603" i="1" s="1"/>
  <c r="F602" i="1" s="1"/>
  <c r="G604" i="1"/>
  <c r="G603" i="1" s="1"/>
  <c r="G597" i="1"/>
  <c r="F597" i="1"/>
  <c r="G591" i="1"/>
  <c r="F591" i="1"/>
  <c r="F590" i="1" s="1"/>
  <c r="G590" i="1"/>
  <c r="G587" i="1"/>
  <c r="F587" i="1"/>
  <c r="G582" i="1"/>
  <c r="F582" i="1"/>
  <c r="G575" i="1"/>
  <c r="F575" i="1"/>
  <c r="F572" i="1" s="1"/>
  <c r="F571" i="1" s="1"/>
  <c r="F570" i="1" s="1"/>
  <c r="G572" i="1"/>
  <c r="G571" i="1" s="1"/>
  <c r="G570" i="1" s="1"/>
  <c r="G564" i="1" s="1"/>
  <c r="G565" i="1"/>
  <c r="F565" i="1"/>
  <c r="G560" i="1"/>
  <c r="G559" i="1" s="1"/>
  <c r="G558" i="1" s="1"/>
  <c r="F560" i="1"/>
  <c r="F559" i="1"/>
  <c r="F558" i="1" s="1"/>
  <c r="G553" i="1"/>
  <c r="G552" i="1" s="1"/>
  <c r="G551" i="1" s="1"/>
  <c r="G550" i="1" s="1"/>
  <c r="G549" i="1" s="1"/>
  <c r="F553" i="1"/>
  <c r="F552" i="1"/>
  <c r="F551" i="1" s="1"/>
  <c r="F550" i="1" s="1"/>
  <c r="F549" i="1" s="1"/>
  <c r="G545" i="1"/>
  <c r="F545" i="1"/>
  <c r="F544" i="1" s="1"/>
  <c r="F543" i="1" s="1"/>
  <c r="G544" i="1"/>
  <c r="G543" i="1" s="1"/>
  <c r="G540" i="1"/>
  <c r="G539" i="1" s="1"/>
  <c r="G538" i="1" s="1"/>
  <c r="F540" i="1"/>
  <c r="F539" i="1"/>
  <c r="F538" i="1" s="1"/>
  <c r="G531" i="1"/>
  <c r="F531" i="1"/>
  <c r="F530" i="1" s="1"/>
  <c r="G530" i="1"/>
  <c r="G525" i="1"/>
  <c r="G524" i="1" s="1"/>
  <c r="F525" i="1"/>
  <c r="F524" i="1" s="1"/>
  <c r="F523" i="1" s="1"/>
  <c r="F517" i="1" s="1"/>
  <c r="F516" i="1" s="1"/>
  <c r="G518" i="1"/>
  <c r="F518" i="1"/>
  <c r="G513" i="1"/>
  <c r="G512" i="1" s="1"/>
  <c r="G511" i="1" s="1"/>
  <c r="F513" i="1"/>
  <c r="F512" i="1" s="1"/>
  <c r="F511" i="1" s="1"/>
  <c r="F510" i="1" s="1"/>
  <c r="G504" i="1"/>
  <c r="G503" i="1" s="1"/>
  <c r="G502" i="1" s="1"/>
  <c r="G501" i="1" s="1"/>
  <c r="G500" i="1" s="1"/>
  <c r="F504" i="1"/>
  <c r="F503" i="1" s="1"/>
  <c r="F502" i="1" s="1"/>
  <c r="F501" i="1" s="1"/>
  <c r="F500" i="1" s="1"/>
  <c r="G497" i="1"/>
  <c r="F497" i="1"/>
  <c r="G478" i="1"/>
  <c r="G477" i="1" s="1"/>
  <c r="G476" i="1" s="1"/>
  <c r="G472" i="1" s="1"/>
  <c r="F478" i="1"/>
  <c r="F477" i="1" s="1"/>
  <c r="F476" i="1" s="1"/>
  <c r="F472" i="1" s="1"/>
  <c r="G473" i="1"/>
  <c r="F473" i="1"/>
  <c r="G467" i="1"/>
  <c r="F467" i="1"/>
  <c r="G462" i="1"/>
  <c r="F462" i="1"/>
  <c r="G459" i="1"/>
  <c r="F459" i="1"/>
  <c r="G454" i="1"/>
  <c r="G453" i="1" s="1"/>
  <c r="G452" i="1" s="1"/>
  <c r="G446" i="1" s="1"/>
  <c r="F454" i="1"/>
  <c r="F453" i="1" s="1"/>
  <c r="F452" i="1" s="1"/>
  <c r="F446" i="1" s="1"/>
  <c r="G447" i="1"/>
  <c r="F447" i="1"/>
  <c r="G441" i="1"/>
  <c r="F441" i="1"/>
  <c r="G436" i="1"/>
  <c r="F436" i="1"/>
  <c r="F435" i="1" s="1"/>
  <c r="F434" i="1" s="1"/>
  <c r="G435" i="1"/>
  <c r="G434" i="1" s="1"/>
  <c r="G431" i="1"/>
  <c r="G430" i="1" s="1"/>
  <c r="G429" i="1" s="1"/>
  <c r="F431" i="1"/>
  <c r="F430" i="1"/>
  <c r="F429" i="1" s="1"/>
  <c r="G426" i="1"/>
  <c r="F426" i="1"/>
  <c r="G423" i="1"/>
  <c r="F423" i="1"/>
  <c r="F422" i="1" s="1"/>
  <c r="G410" i="1"/>
  <c r="F410" i="1"/>
  <c r="G399" i="1"/>
  <c r="G398" i="1" s="1"/>
  <c r="G397" i="1" s="1"/>
  <c r="G393" i="1" s="1"/>
  <c r="F399" i="1"/>
  <c r="F398" i="1" s="1"/>
  <c r="F397" i="1" s="1"/>
  <c r="F393" i="1" s="1"/>
  <c r="G394" i="1"/>
  <c r="F394" i="1"/>
  <c r="G390" i="1"/>
  <c r="F390" i="1"/>
  <c r="G389" i="1"/>
  <c r="G388" i="1" s="1"/>
  <c r="F389" i="1"/>
  <c r="F388" i="1" s="1"/>
  <c r="G385" i="1"/>
  <c r="G380" i="1" s="1"/>
  <c r="G379" i="1" s="1"/>
  <c r="G378" i="1" s="1"/>
  <c r="G377" i="1" s="1"/>
  <c r="G376" i="1" s="1"/>
  <c r="F385" i="1"/>
  <c r="F380" i="1" s="1"/>
  <c r="F379" i="1" s="1"/>
  <c r="F378" i="1" s="1"/>
  <c r="F377" i="1" s="1"/>
  <c r="G373" i="1"/>
  <c r="G372" i="1" s="1"/>
  <c r="G371" i="1" s="1"/>
  <c r="F373" i="1"/>
  <c r="F372" i="1" s="1"/>
  <c r="F371" i="1" s="1"/>
  <c r="G366" i="1"/>
  <c r="G365" i="1" s="1"/>
  <c r="F366" i="1"/>
  <c r="F365" i="1" s="1"/>
  <c r="G362" i="1"/>
  <c r="G361" i="1" s="1"/>
  <c r="F362" i="1"/>
  <c r="F361" i="1" s="1"/>
  <c r="G357" i="1"/>
  <c r="G356" i="1" s="1"/>
  <c r="G355" i="1" s="1"/>
  <c r="G354" i="1" s="1"/>
  <c r="G353" i="1" s="1"/>
  <c r="F357" i="1"/>
  <c r="F356" i="1" s="1"/>
  <c r="F355" i="1" s="1"/>
  <c r="G347" i="1"/>
  <c r="F347" i="1"/>
  <c r="G346" i="1"/>
  <c r="G345" i="1" s="1"/>
  <c r="F346" i="1"/>
  <c r="F345" i="1" s="1"/>
  <c r="G342" i="1"/>
  <c r="G341" i="1" s="1"/>
  <c r="G340" i="1" s="1"/>
  <c r="F342" i="1"/>
  <c r="F341" i="1" s="1"/>
  <c r="F340" i="1" s="1"/>
  <c r="G335" i="1"/>
  <c r="F335" i="1"/>
  <c r="G330" i="1"/>
  <c r="G329" i="1" s="1"/>
  <c r="F330" i="1"/>
  <c r="F329" i="1" s="1"/>
  <c r="G326" i="1"/>
  <c r="G325" i="1" s="1"/>
  <c r="G324" i="1" s="1"/>
  <c r="F326" i="1"/>
  <c r="G319" i="1"/>
  <c r="F319" i="1"/>
  <c r="F318" i="1" s="1"/>
  <c r="G318" i="1"/>
  <c r="G315" i="1"/>
  <c r="F315" i="1"/>
  <c r="G314" i="1"/>
  <c r="G313" i="1" s="1"/>
  <c r="G310" i="1"/>
  <c r="G309" i="1" s="1"/>
  <c r="G308" i="1" s="1"/>
  <c r="G307" i="1" s="1"/>
  <c r="G306" i="1" s="1"/>
  <c r="F310" i="1"/>
  <c r="F309" i="1" s="1"/>
  <c r="F308" i="1" s="1"/>
  <c r="F307" i="1" s="1"/>
  <c r="F306" i="1" s="1"/>
  <c r="G303" i="1"/>
  <c r="F303" i="1"/>
  <c r="G290" i="1"/>
  <c r="G289" i="1" s="1"/>
  <c r="F290" i="1"/>
  <c r="F289" i="1"/>
  <c r="F288" i="1" s="1"/>
  <c r="G288" i="1"/>
  <c r="G285" i="1"/>
  <c r="F285" i="1"/>
  <c r="F284" i="1" s="1"/>
  <c r="F283" i="1" s="1"/>
  <c r="G284" i="1"/>
  <c r="G280" i="1"/>
  <c r="F280" i="1"/>
  <c r="G277" i="1"/>
  <c r="F277" i="1"/>
  <c r="F274" i="1" s="1"/>
  <c r="F273" i="1" s="1"/>
  <c r="F272" i="1" s="1"/>
  <c r="G274" i="1"/>
  <c r="G273" i="1" s="1"/>
  <c r="G272" i="1" s="1"/>
  <c r="G269" i="1"/>
  <c r="F269" i="1"/>
  <c r="F268" i="1" s="1"/>
  <c r="F267" i="1" s="1"/>
  <c r="F266" i="1" s="1"/>
  <c r="G268" i="1"/>
  <c r="G267" i="1" s="1"/>
  <c r="G266" i="1" s="1"/>
  <c r="G263" i="1"/>
  <c r="F263" i="1"/>
  <c r="F262" i="1" s="1"/>
  <c r="F261" i="1" s="1"/>
  <c r="F260" i="1" s="1"/>
  <c r="F259" i="1" s="1"/>
  <c r="G262" i="1"/>
  <c r="G261" i="1" s="1"/>
  <c r="G260" i="1" s="1"/>
  <c r="G259" i="1" s="1"/>
  <c r="G255" i="1"/>
  <c r="G254" i="1" s="1"/>
  <c r="G253" i="1" s="1"/>
  <c r="G249" i="1" s="1"/>
  <c r="F255" i="1"/>
  <c r="F254" i="1"/>
  <c r="F253" i="1" s="1"/>
  <c r="G250" i="1"/>
  <c r="F250" i="1"/>
  <c r="F249" i="1" s="1"/>
  <c r="G246" i="1"/>
  <c r="F246" i="1"/>
  <c r="G243" i="1"/>
  <c r="F243" i="1"/>
  <c r="G240" i="1"/>
  <c r="G239" i="1" s="1"/>
  <c r="F240" i="1"/>
  <c r="F239" i="1" s="1"/>
  <c r="G236" i="1"/>
  <c r="F236" i="1"/>
  <c r="G233" i="1"/>
  <c r="F233" i="1"/>
  <c r="G230" i="1"/>
  <c r="G229" i="1" s="1"/>
  <c r="G228" i="1" s="1"/>
  <c r="G227" i="1" s="1"/>
  <c r="F230" i="1"/>
  <c r="F229" i="1" s="1"/>
  <c r="F228" i="1" s="1"/>
  <c r="F227" i="1" s="1"/>
  <c r="G202" i="1"/>
  <c r="G199" i="1" s="1"/>
  <c r="F202" i="1"/>
  <c r="F199" i="1" s="1"/>
  <c r="G196" i="1"/>
  <c r="G192" i="1" s="1"/>
  <c r="G191" i="1" s="1"/>
  <c r="G185" i="1" s="1"/>
  <c r="F196" i="1"/>
  <c r="G186" i="1"/>
  <c r="F186" i="1"/>
  <c r="G182" i="1"/>
  <c r="F182" i="1"/>
  <c r="G177" i="1"/>
  <c r="G176" i="1" s="1"/>
  <c r="G175" i="1" s="1"/>
  <c r="G174" i="1" s="1"/>
  <c r="F177" i="1"/>
  <c r="F176" i="1" s="1"/>
  <c r="F175" i="1" s="1"/>
  <c r="F174" i="1" s="1"/>
  <c r="G166" i="1"/>
  <c r="F166" i="1"/>
  <c r="G163" i="1"/>
  <c r="G162" i="1" s="1"/>
  <c r="F163" i="1"/>
  <c r="F162" i="1" s="1"/>
  <c r="G154" i="1"/>
  <c r="G153" i="1" s="1"/>
  <c r="F154" i="1"/>
  <c r="F153" i="1" s="1"/>
  <c r="G150" i="1"/>
  <c r="G149" i="1" s="1"/>
  <c r="F150" i="1"/>
  <c r="F149" i="1" s="1"/>
  <c r="F148" i="1" s="1"/>
  <c r="F147" i="1" s="1"/>
  <c r="G133" i="1"/>
  <c r="G127" i="1" s="1"/>
  <c r="G126" i="1" s="1"/>
  <c r="F133" i="1"/>
  <c r="G128" i="1"/>
  <c r="F128" i="1"/>
  <c r="F127" i="1"/>
  <c r="F126" i="1" s="1"/>
  <c r="G123" i="1"/>
  <c r="F123" i="1"/>
  <c r="G109" i="1"/>
  <c r="G108" i="1" s="1"/>
  <c r="G107" i="1" s="1"/>
  <c r="G106" i="1" s="1"/>
  <c r="F109" i="1"/>
  <c r="F108" i="1" s="1"/>
  <c r="F107" i="1" s="1"/>
  <c r="F106" i="1" s="1"/>
  <c r="G97" i="1"/>
  <c r="G96" i="1" s="1"/>
  <c r="G95" i="1" s="1"/>
  <c r="G94" i="1" s="1"/>
  <c r="F97" i="1"/>
  <c r="F96" i="1" s="1"/>
  <c r="F95" i="1" s="1"/>
  <c r="F94" i="1" s="1"/>
  <c r="G89" i="1"/>
  <c r="F89" i="1"/>
  <c r="G86" i="1"/>
  <c r="G85" i="1" s="1"/>
  <c r="G84" i="1" s="1"/>
  <c r="F86" i="1"/>
  <c r="F85" i="1" s="1"/>
  <c r="F84" i="1" s="1"/>
  <c r="G81" i="1"/>
  <c r="F81" i="1"/>
  <c r="G76" i="1"/>
  <c r="F76" i="1"/>
  <c r="G73" i="1"/>
  <c r="F73" i="1"/>
  <c r="G69" i="1"/>
  <c r="G64" i="1" s="1"/>
  <c r="G63" i="1" s="1"/>
  <c r="F69" i="1"/>
  <c r="F64" i="1" s="1"/>
  <c r="F63" i="1" s="1"/>
  <c r="G60" i="1"/>
  <c r="F60" i="1"/>
  <c r="G59" i="1"/>
  <c r="G58" i="1" s="1"/>
  <c r="F59" i="1"/>
  <c r="F58" i="1" s="1"/>
  <c r="G55" i="1"/>
  <c r="F55" i="1"/>
  <c r="G52" i="1"/>
  <c r="F52" i="1"/>
  <c r="G49" i="1"/>
  <c r="F49" i="1"/>
  <c r="G44" i="1"/>
  <c r="F44" i="1"/>
  <c r="G43" i="1"/>
  <c r="G42" i="1" s="1"/>
  <c r="F43" i="1"/>
  <c r="F42" i="1" s="1"/>
  <c r="G39" i="1"/>
  <c r="G38" i="1" s="1"/>
  <c r="F39" i="1"/>
  <c r="F38" i="1" s="1"/>
  <c r="G32" i="1"/>
  <c r="G31" i="1" s="1"/>
  <c r="G30" i="1" s="1"/>
  <c r="F32" i="1"/>
  <c r="F31" i="1" s="1"/>
  <c r="F30" i="1" s="1"/>
  <c r="G27" i="1"/>
  <c r="F27" i="1"/>
  <c r="G26" i="1"/>
  <c r="F26" i="1"/>
  <c r="G20" i="1"/>
  <c r="F20" i="1"/>
  <c r="G16" i="1"/>
  <c r="G15" i="1" s="1"/>
  <c r="G12" i="1" s="1"/>
  <c r="G11" i="1" s="1"/>
  <c r="G10" i="1" s="1"/>
  <c r="G9" i="1" s="1"/>
  <c r="F16" i="1"/>
  <c r="F15" i="1" s="1"/>
  <c r="F12" i="1" s="1"/>
  <c r="F11" i="1" s="1"/>
  <c r="F10" i="1" s="1"/>
  <c r="F9" i="1" s="1"/>
  <c r="F37" i="1" l="1"/>
  <c r="F93" i="1"/>
  <c r="F122" i="1"/>
  <c r="G148" i="1"/>
  <c r="G147" i="1" s="1"/>
  <c r="G173" i="1"/>
  <c r="G37" i="1"/>
  <c r="G122" i="1"/>
  <c r="G93" i="1" s="1"/>
  <c r="F192" i="1"/>
  <c r="F191" i="1" s="1"/>
  <c r="F185" i="1" s="1"/>
  <c r="F173" i="1" s="1"/>
  <c r="G283" i="1"/>
  <c r="G422" i="1"/>
  <c r="G421" i="1" s="1"/>
  <c r="G602" i="1"/>
  <c r="G596" i="1" s="1"/>
  <c r="G563" i="1" s="1"/>
  <c r="G557" i="1" s="1"/>
  <c r="F314" i="1"/>
  <c r="F313" i="1" s="1"/>
  <c r="G370" i="1"/>
  <c r="G523" i="1"/>
  <c r="G517" i="1" s="1"/>
  <c r="G516" i="1" s="1"/>
  <c r="G510" i="1" s="1"/>
  <c r="F564" i="1"/>
  <c r="F596" i="1"/>
  <c r="G651" i="1"/>
  <c r="F701" i="1"/>
  <c r="F690" i="1" s="1"/>
  <c r="F686" i="1" s="1"/>
  <c r="F813" i="1"/>
  <c r="F812" i="1" s="1"/>
  <c r="F784" i="1" s="1"/>
  <c r="F755" i="1" s="1"/>
  <c r="F325" i="1"/>
  <c r="F324" i="1" s="1"/>
  <c r="F354" i="1"/>
  <c r="F353" i="1" s="1"/>
  <c r="F376" i="1"/>
  <c r="F370" i="1" s="1"/>
  <c r="F421" i="1"/>
  <c r="G645" i="1"/>
  <c r="G701" i="1"/>
  <c r="G690" i="1" s="1"/>
  <c r="G686" i="1" s="1"/>
  <c r="G784" i="1"/>
  <c r="G755" i="1" s="1"/>
  <c r="G813" i="1"/>
  <c r="G812" i="1" s="1"/>
  <c r="G36" i="1" l="1"/>
  <c r="G943" i="1" s="1"/>
  <c r="F563" i="1"/>
  <c r="F557" i="1" s="1"/>
  <c r="F36" i="1"/>
  <c r="F943" i="1" s="1"/>
</calcChain>
</file>

<file path=xl/sharedStrings.xml><?xml version="1.0" encoding="utf-8"?>
<sst xmlns="http://schemas.openxmlformats.org/spreadsheetml/2006/main" count="3634" uniqueCount="743">
  <si>
    <t>Приложение № 2</t>
  </si>
  <si>
    <t>к решению Благовещенской</t>
  </si>
  <si>
    <t>городской Думы</t>
  </si>
  <si>
    <t xml:space="preserve">Исполнение расходов городского бюджета за 2020 год по ведомственной структуре расходов </t>
  </si>
  <si>
    <t>тыс.рублей</t>
  </si>
  <si>
    <t>Наименование</t>
  </si>
  <si>
    <t>Код главы</t>
  </si>
  <si>
    <t>РПР</t>
  </si>
  <si>
    <t>ЦСР</t>
  </si>
  <si>
    <t>ВР</t>
  </si>
  <si>
    <t>2020</t>
  </si>
  <si>
    <t>исполнено</t>
  </si>
  <si>
    <t>Благовещенская городская Дума</t>
  </si>
  <si>
    <t>001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</si>
  <si>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</si>
  <si>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</si>
  <si>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</si>
  <si>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</si>
  <si>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</si>
  <si>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00 0 00 00000</t>
  </si>
  <si>
    <t>Председатель представительного органа муниципального образования</t>
  </si>
  <si>
    <t>00 0 00 00020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</si>
  <si>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</si>
  <si>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Заместитель председателя представительного органа муниципального образования</t>
  </si>
  <si>
    <t>00 0 00 00030</t>
  </si>
  <si>
    <t>Социальное обеспечение и иные выплаты населению</t>
  </si>
  <si>
    <t>Депутаты  представительного органа муниципального образования</t>
  </si>
  <si>
    <t>00 0 00 00040</t>
  </si>
  <si>
    <t>Обеспечение деятельности Благовещенской городской Думы</t>
  </si>
  <si>
    <t>00 0 00 00050</t>
  </si>
  <si>
    <t>Закупка товаров, работ и услуг для обеспечения государственных(муниципальных) нужд</t>
  </si>
  <si>
    <t>Компенсация расходов, связанных с депутатской деятельностью</t>
  </si>
  <si>
    <t>00 0 00 00060</t>
  </si>
  <si>
    <t>Другие общегосударственные вопросы</t>
  </si>
  <si>
    <t>0113</t>
  </si>
  <si>
    <t>Финансовое обеспечение поощрений за заслуги перед муниципальным образованием городом Благовещенском</t>
  </si>
  <si>
    <t>00 0 00 80110</t>
  </si>
  <si>
    <t>Социальная политика</t>
  </si>
  <si>
    <t>1000</t>
  </si>
  <si>
    <t>Социальное обеспечение населения</t>
  </si>
  <si>
    <t>1003</t>
  </si>
  <si>
    <t xml:space="preserve">Единовременная денежная выплата лицам, награжденным медалью «За заслуги перед городом Благовещенском» </t>
  </si>
  <si>
    <t xml:space="preserve">001 </t>
  </si>
  <si>
    <t>00 0 00 80100</t>
  </si>
  <si>
    <t/>
  </si>
  <si>
    <t>Администрация города Благовещенска</t>
  </si>
  <si>
    <t>002</t>
  </si>
  <si>
    <t>Функционирование  высшего должностного лица  субъекта  Российской Федерации и муниципального образования</t>
  </si>
  <si>
    <t>0102</t>
  </si>
  <si>
    <t>Глава муниципального образования</t>
  </si>
  <si>
    <t>00 0 00 00010</t>
  </si>
  <si>
    <t xml:space="preserve"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 </t>
  </si>
  <si>
    <t>0104</t>
  </si>
  <si>
    <t>Расходы на обеспечение функций исполнительно-распорядительного, контрольного органов муниципального образования</t>
  </si>
  <si>
    <t>00 0 00 00070</t>
  </si>
  <si>
    <t>Иные бюджетные ассигнования</t>
  </si>
  <si>
    <t>Расходы на выполнение государственных полномочий</t>
  </si>
  <si>
    <t>00 1 00 00000</t>
  </si>
  <si>
    <t>Субвенции на финансовое обеспечение государственных полномочий по созданию и организации деятельности комиссий по делам несовершеннолетних  и защите их прав при администрациях городских округов и муниципальных районов</t>
  </si>
  <si>
    <t>00 1 00 87290</t>
  </si>
  <si>
    <t>Субвенции на финансовое обеспечение государственных полномочий по организации и осуществлению деятельности по опеке  и попечительству в отношении совершеннолетних лиц, признанных судом  недееспособными или ограниченными в дееспособности по основаниям,  ук5азанным в статьях 29 и 30 Гражданского кодекса Российской Федерации</t>
  </si>
  <si>
    <t>00 1 00 87360</t>
  </si>
  <si>
    <t>100</t>
  </si>
  <si>
    <t>200</t>
  </si>
  <si>
    <t xml:space="preserve">Субвенции на финансовое обеспечение государственных полномочий по организационному обеспечению деятельности административных комиссий </t>
  </si>
  <si>
    <t xml:space="preserve">002 </t>
  </si>
  <si>
    <t>00 1 00 88430</t>
  </si>
  <si>
    <t>Судебная система</t>
  </si>
  <si>
    <t>0105</t>
  </si>
  <si>
    <t>Субвенции на осуществление полномочий 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</si>
  <si>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00 1 00 51200</t>
  </si>
  <si>
    <t>Предоставление субсидий бюджетным, автономным учреждениям и иным некоммерческим организациям</t>
  </si>
  <si>
    <t xml:space="preserve"> Оказание содействия в подготовке проведения общероссийского голосования, а также информирования граждан Российской Федерации о такой подготовке</t>
  </si>
  <si>
    <t>00 0 0W 80690</t>
  </si>
  <si>
    <t>Расходы на обеспечение деятельности (оказания услуг, выполнение работ) муниципальных организаций  (учреждений)</t>
  </si>
  <si>
    <t>00 0 00 10590</t>
  </si>
  <si>
    <t>Расходы  на оплату исполнительных документов</t>
  </si>
  <si>
    <t>00 0 00 70020</t>
  </si>
  <si>
    <t>Капитальные вложения в объекты государственной (муниципальной) собственности</t>
  </si>
  <si>
    <t>Расходы на исполнение судебных решений</t>
  </si>
  <si>
    <t>00 0 00 70021</t>
  </si>
  <si>
    <t>Штрафы за административное нарушение</t>
  </si>
  <si>
    <t>00 0 00 70023</t>
  </si>
  <si>
    <t>800</t>
  </si>
  <si>
    <t xml:space="preserve">Выравнивание обеспеченности муниципальных образований по реализации ими отдельных расходных обязательств (расходы  на оплату исполнительных документов) </t>
  </si>
  <si>
    <t>00 0 00 S7710</t>
  </si>
  <si>
    <t>400</t>
  </si>
  <si>
    <t>Национальная оборона</t>
  </si>
  <si>
    <t>0200</t>
  </si>
  <si>
    <t>Мобилизационная подготовка экономики</t>
  </si>
  <si>
    <t>0204</t>
  </si>
  <si>
    <t>Техническая зашита информации</t>
  </si>
  <si>
    <t>00 0 00 00080</t>
  </si>
  <si>
    <t>Мобилизационная подготовка</t>
  </si>
  <si>
    <t>00 0 00 00090</t>
  </si>
  <si>
    <t>Национальная экономика</t>
  </si>
  <si>
    <t>0400</t>
  </si>
  <si>
    <t>Водное хозяйство</t>
  </si>
  <si>
    <t>0406</t>
  </si>
  <si>
    <t>Муниципальная программа "Обеспечение безопасности жизнедеятельности населения и территории города Благовещенска"</t>
  </si>
  <si>
    <t>08 0 00 00000</t>
  </si>
  <si>
    <t>Подпрограмма "Охрана окружающей среды и обеспечение экологической безопасности населения города Благовещенска"</t>
  </si>
  <si>
    <t>08 4 00 00000</t>
  </si>
  <si>
    <t>Основное мероприятие "Выполнение санитарно-эпидемиологических требований и обеспечение экологической безопасности"</t>
  </si>
  <si>
    <t>08 4 01 00000</t>
  </si>
  <si>
    <t>Расходы по охране, содержанию и ремонту объектов незавершенного строительства и объектов в период передачи в муниципальную собственность</t>
  </si>
  <si>
    <t>08 4 01 10640</t>
  </si>
  <si>
    <t xml:space="preserve">Реализация мероприятий планов социального развития центров экономического роста субъектов Российской Федерации , входящих в состав Дальневосточного федерального округа  </t>
  </si>
  <si>
    <t>08 4 01 55050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</si>
  <si>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округа, за счет средств областного бюджета</t>
  </si>
  <si>
    <t>08 4 01 80510</t>
  </si>
  <si>
    <t>Капитальные вложения в объекты муниципальной собственности (Берегоукрепление и реконструкция набережной р.Амур, г.Благовещенск (4-й этап строительства: 1 пусковой комплекс, 2 пусковой комплекс, 3 пусковой комплекс (участок № 10), 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</t>
  </si>
  <si>
    <t>08 4 01 S7110</t>
  </si>
  <si>
    <t>Транспорт</t>
  </si>
  <si>
    <t>0408</t>
  </si>
  <si>
    <t>Муниципальная программа "Развитие транспортной системы города Благовещенска"</t>
  </si>
  <si>
    <t>02 0 00 00000</t>
  </si>
  <si>
    <t>Подпрограмма "Развитие пассажирского транспорта в городе Благовещенске"</t>
  </si>
  <si>
    <t>02 2 00 00000</t>
  </si>
  <si>
    <t>Основное мероприятие "Создание условий для предоставления транспортных услуг населению и организация транспортного обслуживания населения в границах городского округа"</t>
  </si>
  <si>
    <t>02 2 01 00000</t>
  </si>
  <si>
    <t>Организация транспортного обслуживания населения</t>
  </si>
  <si>
    <t>02 2 01 S0680</t>
  </si>
  <si>
    <t>Расходы на обеспечение деятельности (оказание услуг, выполнение работ) муниципальных организаций (учреждений)</t>
  </si>
  <si>
    <t>02 2 01 10590</t>
  </si>
  <si>
    <t>Приобретение бланков с защитой от подделки (карты маршрута регулярных перевозок)</t>
  </si>
  <si>
    <t>02 2 01 10620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</si>
  <si>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</si>
  <si>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02 2 01 60020</t>
  </si>
  <si>
    <t>Субсидии транспортным предприятиям на возмещение затрат, не обеспеченных утвержденным экономически обоснованным тарифом, связанных с осуществлением перевозок пассажиров по нерентабельным муниципальным автобусным маршрутам регулярных перевозок в городском сообщении, включая садовые маршруты</t>
  </si>
  <si>
    <t>02 2 01 60030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</si>
  <si>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</si>
  <si>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02 2 01 60040</t>
  </si>
  <si>
    <t>Дорожное хозяйство (дорожные фонды)</t>
  </si>
  <si>
    <t>0409</t>
  </si>
  <si>
    <t>Резервный фонд администрации города Благовещенска</t>
  </si>
  <si>
    <t>00 0 00 20010</t>
  </si>
  <si>
    <t>Подпрограмма "Осуществление дорожной деятельности в отношении автомобильных дорог общего пользования местного значения"</t>
  </si>
  <si>
    <t>02 1 00 00000</t>
  </si>
  <si>
    <t>Основное мероприятие "Региональный проект "Дорожная сеть"</t>
  </si>
  <si>
    <t>02 1 R1 00000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</si>
  <si>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</si>
  <si>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02 1 R1 53930</t>
  </si>
  <si>
    <t>Финансовое обеспечение дорожной деятельности за счет средств резервного фонда Правительства Российской Федерации</t>
  </si>
  <si>
    <t>02 1 R1 58560</t>
  </si>
  <si>
    <t>Основное мероприятие "Развитие улично-дорожной сети города Благовещенска"</t>
  </si>
  <si>
    <t>02 1 01 00000</t>
  </si>
  <si>
    <t>Мероприятия государственной программы Амурской области "Развитие транспортной системы Амурской области", направленные на строительство и ремонт улично-дорожной сети города Благовещенска</t>
  </si>
  <si>
    <t>02 1 01 S7480</t>
  </si>
  <si>
    <t>Капитальный ремонт ул. Мухина от ул. Пролетарская до ул. Зейская (в т.ч. проектные работы)</t>
  </si>
  <si>
    <t>02 1 01 40080</t>
  </si>
  <si>
    <t>Магистральные улицы Северного планировочного района г. Благовещенска, Амурская область (ул. Зелёная от ул. Новотроицкое шоссе до ул. 50 лет Октября) (в т.ч. проектные работы)</t>
  </si>
  <si>
    <t>02 1 01 40630</t>
  </si>
  <si>
    <t>Реконструкция автомобильной дороги по ул. Тепличная города Благовещенска (в т.ч. проектные работы)</t>
  </si>
  <si>
    <t>02 1 01 40680</t>
  </si>
  <si>
    <t>Финансовое обеспечение дорожной деятельности на достижение целевых показателей муниципальных программ в сфере дорожного хозяйства, предусматривающих приведение в нормативное состояние, развитие и увеличение пропускной способности сети автомобильных дорог общего пользования местного значения</t>
  </si>
  <si>
    <t>02 1 01 53900</t>
  </si>
  <si>
    <t>Ремонт улично-дорожной сети города Благовещенска</t>
  </si>
  <si>
    <t>02 1 01 60090</t>
  </si>
  <si>
    <t>Другие вопросы в области национальной экономики</t>
  </si>
  <si>
    <t>0412</t>
  </si>
  <si>
    <t>Муниципальная программа "Развитие малого и среднего предпринимательства и туризма на территории города Благовещенска"</t>
  </si>
  <si>
    <t>09 0 00 00000</t>
  </si>
  <si>
    <t>Подпрограмма "Развитие туризма в городе Благовещенске</t>
  </si>
  <si>
    <t>09 1 00 00000</t>
  </si>
  <si>
    <t>Основное мероприятие "Совершенствование инфраструктуры досуга и массового отдыха для жителей и гостей города"</t>
  </si>
  <si>
    <t>09 1 03 00000</t>
  </si>
  <si>
    <t>Капитальные вложения в объекты муниципальной собственности (Большой городской центр "Трибуна Холл" г. Благовещенск, Амурская область)</t>
  </si>
  <si>
    <t>09 1 03 S7110</t>
  </si>
  <si>
    <t>Подпрограмма "Развитие малого и среднего предпринимательства в городе Благовещенске"</t>
  </si>
  <si>
    <t>09 2 00 00000</t>
  </si>
  <si>
    <t>Основное мероприятие "Поддержка субъектов малого и среднего предпринимательства"</t>
  </si>
  <si>
    <t>09 2 01 00000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</si>
  <si>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</si>
  <si>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>09 2 01 10320</t>
  </si>
  <si>
    <t>Региональная поддержка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</si>
  <si>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09 2 01 S0130</t>
  </si>
  <si>
    <t>Основное мероприятие "Развитие инфраструктуры поддержки малого и среднего предпринимательства"</t>
  </si>
  <si>
    <t>09 2 02 00000</t>
  </si>
  <si>
    <t>Субсидии некоммерческим организациям, оказывающим поддержку субъектам малого и среднего предпринимательства</t>
  </si>
  <si>
    <t>09 2 02 10310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</si>
  <si>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</si>
  <si>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11 0 00 00000</t>
  </si>
  <si>
    <t>Основное мероприятие "Обеспечение мероприятий по землеустройству и землепользованию"</t>
  </si>
  <si>
    <t>11 0 01 00000</t>
  </si>
  <si>
    <t>Организация выполнения кадастровых работ и государственного кадастрового учета в отношении земельных участков для муниципальных нужд</t>
  </si>
  <si>
    <t>11 0 01 10240</t>
  </si>
  <si>
    <t>Основное мероприятие "Обеспечение мероприятий по градостроительной деятельности"</t>
  </si>
  <si>
    <t>11 0 02 00000</t>
  </si>
  <si>
    <t>Обеспечение мероприятий по ведению информационной системы обеспечения градостроительной деятельности, осуществляемой на территории города Благовещенска</t>
  </si>
  <si>
    <t>11 0 02 10300</t>
  </si>
  <si>
    <t>Организация деятельности, направленной на подготовку внесения изменений в правила землепользования и застройки, подготовку нормативов градостроительного проектирования и документации по планировке территории</t>
  </si>
  <si>
    <t>11 0 02 10500</t>
  </si>
  <si>
    <t>Разработка программ комплексного развития</t>
  </si>
  <si>
    <t>11 0 02 10510</t>
  </si>
  <si>
    <t xml:space="preserve">Жилищно-коммунальное хозяйство </t>
  </si>
  <si>
    <t>0500</t>
  </si>
  <si>
    <t xml:space="preserve">Жилищное  хозяйство </t>
  </si>
  <si>
    <t>0501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</si>
  <si>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Благовещенска"</t>
  </si>
  <si>
    <t>03 0 00 00000</t>
  </si>
  <si>
    <t>Подпрограмма "Капитальный ремонт жилищного фонда города Благовещенска"</t>
  </si>
  <si>
    <t>03 3 00 00000</t>
  </si>
  <si>
    <t>Основное мероприятие "Обеспечение мероприятий по капитальному ремонту общего имущества в многоквартирных домах"</t>
  </si>
  <si>
    <t>03 3 01 00000</t>
  </si>
  <si>
    <t>Капитальный ремонт жилищного фонда г. Благовещенска</t>
  </si>
  <si>
    <t>03 3 01 10220</t>
  </si>
  <si>
    <t>Осуществление капитального ремонта поврежденных жилых помещений в результате паводка, произошедшего в июле-августе 2019 года на территории Дальневосточного федерального округа, находящихся в муниципальной собственности</t>
  </si>
  <si>
    <t>03 3 01 58200</t>
  </si>
  <si>
    <t>Основное мероприятие "Государственная поддержка на проведение капитального ремонта жилых помещений, находящихся в муниципальной собственности"</t>
  </si>
  <si>
    <t>03 3 02 00000</t>
  </si>
  <si>
    <t>03 3 02 58200</t>
  </si>
  <si>
    <t xml:space="preserve">Коммунальное хозяйство </t>
  </si>
  <si>
    <t>0502</t>
  </si>
  <si>
    <t>Субсидия на 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</t>
  </si>
  <si>
    <t>00 0 00 20011</t>
  </si>
  <si>
    <t>Муниципальная программа "Развитие 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Благовещенска"</t>
  </si>
  <si>
    <t>Подпрограмма "Повышение качества и надежности жилищно-коммунального обслуживания населения, обеспечение доступности коммунальных услуг"</t>
  </si>
  <si>
    <t>03 1 00 00000</t>
  </si>
  <si>
    <t>Основное мероприятие "Региональный проект "Чистая вода"</t>
  </si>
  <si>
    <t>03 1 G5 00000</t>
  </si>
  <si>
    <t>Строительство и реконструкция (модернизация) объектов питьевого водоснабжения</t>
  </si>
  <si>
    <t>03 1 G5 52430</t>
  </si>
  <si>
    <t>Основное мероприятие "Региональный проект "Жилье"</t>
  </si>
  <si>
    <t>03 1 F1 00000</t>
  </si>
  <si>
    <t xml:space="preserve"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Благовещенске (водовод от насосной станции второго подъема водозабора "Северный "до распределительной сети города) </t>
  </si>
  <si>
    <t>03 1 F1 50210</t>
  </si>
  <si>
    <t>Основное мероприятие "Организация на территории городского округа тепло-, водо-, электро-, газоснабжения и водоотведения"</t>
  </si>
  <si>
    <t>03 1 01 00000</t>
  </si>
  <si>
    <t>03 1 01 10640</t>
  </si>
  <si>
    <t>Мероприятия государственной программы Амурской области "Модернизация жилищно-коммунального комплекса, энергосбережения и повышение энергетической эффективности в Амурской области", направленные на строительство, модернизацию, капитальный ремонт, ремонт и замену оборудования коммунальной инфраструктуры</t>
  </si>
  <si>
    <t>03 1 01 S7400</t>
  </si>
  <si>
    <t>Разработка проектно-сметной документации для строительства внутрипоселковых газораспределительных сетей</t>
  </si>
  <si>
    <t>03 1 01 S8984</t>
  </si>
  <si>
    <t>Строительство водопроводных сетей в районе "5-й стройки"</t>
  </si>
  <si>
    <t>03 1 01 40090</t>
  </si>
  <si>
    <t xml:space="preserve">Строительство мусороперерабатывающего комплекса "БлагЭко" в г. Благовещенске. (II очередь), Амурская область </t>
  </si>
  <si>
    <t>03 1 01 40110</t>
  </si>
  <si>
    <t>Реконструкция очистных сооружений Северного жилого района, г. Благовещенск, Амурская область (в т.ч. проектные работы)</t>
  </si>
  <si>
    <t>03 1 01 40330</t>
  </si>
  <si>
    <t>Тепло- и водоснабжение жилых домов в районе "Астрахановка" г. Благовещенск</t>
  </si>
  <si>
    <t>03 1 01 40580</t>
  </si>
  <si>
    <t>Сливная станция с. Садовое, Амурская область (в т.ч. проектные работы)</t>
  </si>
  <si>
    <t>03 1 01 40660</t>
  </si>
  <si>
    <t>Строительство сетей водоснабжения в кварталах 197, 203, 204 г. Благовещенск, Амурская область (в т.ч. проектные работы)</t>
  </si>
  <si>
    <t>03 1 01 40690</t>
  </si>
  <si>
    <t>Ремонт сетей коммунальной инфраструктуры города Благовещенска в целях реализации национального проекта "Безопасные и качественные автомобильные дороги"</t>
  </si>
  <si>
    <t>03 1 01 40770</t>
  </si>
  <si>
    <t>Строительство станции обезжелезивания с. Белогорье (в т.ч. проектные работы)</t>
  </si>
  <si>
    <t>03 1 01 40780</t>
  </si>
  <si>
    <t>Строительство инженерной инфраструктуры к физкультурно-оздоровительному комплексу в квартале 408 г. Благовещенск, Амурская область (проектные работы)</t>
  </si>
  <si>
    <t>03 1 01 40830</t>
  </si>
  <si>
    <t>Строительство инженерной инфраструктуры к физкультурно-оздоровительному комплексу в квартале 266 г. Благовещенск, Амурская область (проектные работы)</t>
  </si>
  <si>
    <t>03 1 01 40840</t>
  </si>
  <si>
    <t xml:space="preserve">Благоустройство </t>
  </si>
  <si>
    <t>0503</t>
  </si>
  <si>
    <t>Подпрограмма "Благоустройство территории города Благовещенска"</t>
  </si>
  <si>
    <t>03 4 00 00000</t>
  </si>
  <si>
    <t>Основное мероприятие "Организация работ по повышению благоустроенности территории города Благовещенска"</t>
  </si>
  <si>
    <t>03 4 01 00000</t>
  </si>
  <si>
    <t>Освещение значимых общественных и социальных объектов  города Благовещенка за счет пожертвований</t>
  </si>
  <si>
    <t>03 4 01 10630</t>
  </si>
  <si>
    <t>Основное мероприятие "Развитие административного центра Амурской области"</t>
  </si>
  <si>
    <t>03 4 02 00000</t>
  </si>
  <si>
    <t>Поддержка административного центра Амурской области</t>
  </si>
  <si>
    <t>03 4 02 S0560</t>
  </si>
  <si>
    <t>Основное мероприятие "Реализация проектов модернизации системы наружного освещения города Благовещенска с использованием механизмов муниципально-частного партнерства"</t>
  </si>
  <si>
    <t>03 4 03 00000</t>
  </si>
  <si>
    <t>Организация оказания консультационных услуг по сопровождению рассмотрения и оценки предложения о заключении концессионного соглашения</t>
  </si>
  <si>
    <t>03 4 03 10740</t>
  </si>
  <si>
    <t>Муниципальная программа "Формирование современной городской среды на территории города Благовещенска на 2018-2024 годы"</t>
  </si>
  <si>
    <t>13 0 00 00000</t>
  </si>
  <si>
    <t>Основное мероприятие "Региональный проект "Жильё и городская среда"</t>
  </si>
  <si>
    <t>13 0 F2 00000</t>
  </si>
  <si>
    <t>Реализация мероприятий программы формирования современной городской среды</t>
  </si>
  <si>
    <t>13 0 F2 55550</t>
  </si>
  <si>
    <t>Основное мероприятие "Реализация ведомственного проекта Цифровизации городского хозяйства "Умный город"</t>
  </si>
  <si>
    <t>13 0 02 00000</t>
  </si>
  <si>
    <t>Реализация мероприятий по цифровизации деятельности органов местного самоуправления, цифровизации городского хозяйства, построения и развития автоматизированных систем обеспечения комплексной безопасности жизнедеятельности населения города Благовещенска</t>
  </si>
  <si>
    <t>13 0 02 10720</t>
  </si>
  <si>
    <t xml:space="preserve">Основное мероприятие "Разработка документации по тактическому благоустройству улиц, общественных пространств, парков, скверов" </t>
  </si>
  <si>
    <t>13 0 03 00000</t>
  </si>
  <si>
    <t>Разработка документации по тактическому благоустройству улиц, общественных пространств, парков, скверов города Благовещенска</t>
  </si>
  <si>
    <t>13 0 03 10760</t>
  </si>
  <si>
    <t>Другие вопросы в области жилищно-коммунального хозяйства</t>
  </si>
  <si>
    <t>0505</t>
  </si>
  <si>
    <t>Выполнение предпроектной проработки по проекту "Дом траурных обрядов в Северном планировочном районе г. Благовещенск, Амурская область"</t>
  </si>
  <si>
    <t>00 0 00 70070</t>
  </si>
  <si>
    <t>Муниципальная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</si>
  <si>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Основное мероприятие "Финансовое обеспечение исполнения функций технического заказчика по объектам капитального строительства муниципальной собственности"</t>
  </si>
  <si>
    <t>11 0 03 00000</t>
  </si>
  <si>
    <t>11 0 03 10590</t>
  </si>
  <si>
    <t>Образование</t>
  </si>
  <si>
    <t>0700</t>
  </si>
  <si>
    <t>Дошкольное  образование</t>
  </si>
  <si>
    <t>0701</t>
  </si>
  <si>
    <t>Муниципальная программа "Развитие образования города Благовещенска"</t>
  </si>
  <si>
    <t>04 0 00 00000</t>
  </si>
  <si>
    <t>Подпрограмма "Развитие дошкольного, общего и дополнительного  образования детей"</t>
  </si>
  <si>
    <t>04 1 00 00000</t>
  </si>
  <si>
    <t>Основное мероприятие "Развитие инфраструктуры  дошкольного и общего образования"</t>
  </si>
  <si>
    <t>04 1 02 00000</t>
  </si>
  <si>
    <t>Дошкольное образовательное учреждение на 350 мест в Северном планировочном районе г. Благовещенск, Амурская область (в т.ч.проектные работы)</t>
  </si>
  <si>
    <t>04 1 02 40730</t>
  </si>
  <si>
    <t xml:space="preserve">Общее образование </t>
  </si>
  <si>
    <t>0702</t>
  </si>
  <si>
    <t>Основное мероприятие "Региональный проект "Современная школа"</t>
  </si>
  <si>
    <t>04 1 E1 00000</t>
  </si>
  <si>
    <t>Создание новых мест в общеобразовательных организациях</t>
  </si>
  <si>
    <t>04 1 E1 55200</t>
  </si>
  <si>
    <t xml:space="preserve">Молодежная политика  </t>
  </si>
  <si>
    <t>0707</t>
  </si>
  <si>
    <t>Муниципальная программа "Развитие потенциала молодежи города Благовещенска"</t>
  </si>
  <si>
    <t>07 0 00 00000</t>
  </si>
  <si>
    <t>Основное мероприятие "Реализация мер в области муниципальной молодежной политики"</t>
  </si>
  <si>
    <t>07 0 01 00000</t>
  </si>
  <si>
    <t>Организация и  проведение мероприятий по работе с молодежью</t>
  </si>
  <si>
    <t>07 0 01 10180</t>
  </si>
  <si>
    <t>Выплата премий  и грантов  в сфере молодежной политики</t>
  </si>
  <si>
    <t>07 0 01 10560</t>
  </si>
  <si>
    <t>Основное мероприятие "Организация деятельности  по работе с молодежью на территории городского округа"</t>
  </si>
  <si>
    <t>07 0 02 00000</t>
  </si>
  <si>
    <t>07 0 02 10590</t>
  </si>
  <si>
    <t>Пенсионное обеспечение</t>
  </si>
  <si>
    <t>1001</t>
  </si>
  <si>
    <t>Доплаты к пенсиям муниципальных служащих</t>
  </si>
  <si>
    <t>00 0 00 80120</t>
  </si>
  <si>
    <t>Финансирование непредвиденных расходов и обязательств за счет резервного фонда Правительства Амурской области</t>
  </si>
  <si>
    <t>00 0 00 10620</t>
  </si>
  <si>
    <t>Дополнительное материальное обеспечение ветеранов культуры, искусства и спорта</t>
  </si>
  <si>
    <t>00 0 00 80080</t>
  </si>
  <si>
    <t>Предоставление мер социальной поддержки гражданам, награжденным званием "Почётный гражданин города Благовещенска"</t>
  </si>
  <si>
    <t>00 0 00 80090</t>
  </si>
  <si>
    <t xml:space="preserve">Мероприятия  в области социальной политики </t>
  </si>
  <si>
    <t>00 0 00 80130</t>
  </si>
  <si>
    <t>Расходы на финансирование муниципального гранта</t>
  </si>
  <si>
    <t>00 0 00 80140</t>
  </si>
  <si>
    <t>Субсидия юридическим лицам, индивидуальным предпринимателям на возмещение недополученных доходов в связи с бесплатным предоставлением отдельным категориям граждан парикмахерских услуг (стрижка волос)</t>
  </si>
  <si>
    <t>00 0 00 80150</t>
  </si>
  <si>
    <t xml:space="preserve"> Расходы на проведение общегородских конкурсов</t>
  </si>
  <si>
    <t>00 0 00 80160</t>
  </si>
  <si>
    <t>Охрана семьи и детства</t>
  </si>
  <si>
    <t>1004</t>
  </si>
  <si>
    <t>Муниципальная программа "Обеспечение доступным и комфортным жильем населения города Благовещенска"</t>
  </si>
  <si>
    <t>01 0 00 00000</t>
  </si>
  <si>
    <t>Подпрограмма "Обеспечение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</si>
  <si>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01 5 00 00000</t>
  </si>
  <si>
    <t>Основное мероприятие "Государственная поддержка детей-сирот, детей, оставшихся без попечения родителей, а также лиц из числа детей-сирот и детей, оставшихся без попечения родителей"</t>
  </si>
  <si>
    <t>01 5 01 00000</t>
  </si>
  <si>
    <t>Финансовое обеспечение государственных полномочий по проведению текущего или капитального ремонта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</t>
  </si>
  <si>
    <t>01 5 01 80710</t>
  </si>
  <si>
    <t xml:space="preserve">Физическая культура и спорт </t>
  </si>
  <si>
    <t>1100</t>
  </si>
  <si>
    <t xml:space="preserve">Физическая культура </t>
  </si>
  <si>
    <t>1101</t>
  </si>
  <si>
    <t>Муниципальная программа "Развитие физической культуры и спорта в городе Благовещенске"</t>
  </si>
  <si>
    <t>06 0 00 00000</t>
  </si>
  <si>
    <t>Основное мероприятие "Организация деятельности муниципальных учреждений в сфере физической культуры и спорта"</t>
  </si>
  <si>
    <t>06 0 01 00000</t>
  </si>
  <si>
    <t>06 0 01 10590</t>
  </si>
  <si>
    <t>Освещение значимых общественных и социальных объектов города Благовещенска за счет пожертвований</t>
  </si>
  <si>
    <t>06 0 01 10630</t>
  </si>
  <si>
    <t>Массовый спорт</t>
  </si>
  <si>
    <t>1102</t>
  </si>
  <si>
    <t>Муниципальная программа "Развитие физической культуры и спорта в городе Благовещенске "</t>
  </si>
  <si>
    <t>Основное мероприятие "Развитие инфраструктуры и материально-технической базы для занятия физической культурой и спортом"</t>
  </si>
  <si>
    <t>06 0 02 00000</t>
  </si>
  <si>
    <t>Совершенствование материально-технической базы для занятий физической культурой и спортом в городе Благовещенске</t>
  </si>
  <si>
    <t>06 0 02 10120</t>
  </si>
  <si>
    <t>Основное мероприятие "Развитие и поддержка физической культуры и спорта на территории городского округа"</t>
  </si>
  <si>
    <t>06 0 03 00000</t>
  </si>
  <si>
    <t>Развитие массовой физкультурно-оздоровительной и спортивной работы с населением</t>
  </si>
  <si>
    <t>06 0 03 10130</t>
  </si>
  <si>
    <t>Проведение городских спортивно-массовых мероприятий - День Здоровья: «Кросс»,  «Азимут», «Оранжевый Мяч», «Лыжня»</t>
  </si>
  <si>
    <t>06 0 03 10140</t>
  </si>
  <si>
    <t xml:space="preserve">Развитие и поддержка  спорта высших достижений </t>
  </si>
  <si>
    <t>06 0 03 10150</t>
  </si>
  <si>
    <t>Создание условий для развития физической культуры и спорта  среди лиц с ограниченными физическими возможностями здоровья</t>
  </si>
  <si>
    <t>06 0 03 10160</t>
  </si>
  <si>
    <t>Средства массовой  информации</t>
  </si>
  <si>
    <t>1200</t>
  </si>
  <si>
    <t>Телевидение и радиовещание</t>
  </si>
  <si>
    <t>1201</t>
  </si>
  <si>
    <t>Обслуживание государственного (муниципального) внутреннего долга</t>
  </si>
  <si>
    <t>1300</t>
  </si>
  <si>
    <t>1301</t>
  </si>
  <si>
    <t>Процентные платежи по муниципальному долгу</t>
  </si>
  <si>
    <t>00 0 00 70010</t>
  </si>
  <si>
    <t>Обслуживание государственного (муниципального) долга</t>
  </si>
  <si>
    <t xml:space="preserve">Выравнивание обеспеченности муниципальных образований по реализации ими отдельных расходных обязательств (процентные платежи по муниципальному долгу) </t>
  </si>
  <si>
    <t>00 0 00 S7719</t>
  </si>
  <si>
    <t>Финансовое управление администрации города Благовещенска</t>
  </si>
  <si>
    <t>004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</si>
  <si>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</si>
  <si>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</si>
  <si>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</si>
  <si>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</si>
  <si>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 xml:space="preserve">Управление ЖКХ администрации города Благовещенска </t>
  </si>
  <si>
    <t>005</t>
  </si>
  <si>
    <t>Сельское хозяйство и рыболовство</t>
  </si>
  <si>
    <t>0405</t>
  </si>
  <si>
    <t>Расходы на осуществление мероприятий по отлову и содержанию безнадзорных животных, обитающих на территории городского округа</t>
  </si>
  <si>
    <t>08 4 01 10560</t>
  </si>
  <si>
    <t>Осуществление государственных полномочий по организации проведения мероприятий по регулированию численности безнадзорных животных</t>
  </si>
  <si>
    <t>08 4 01 69700</t>
  </si>
  <si>
    <t>Создание муниципальных приютов для животных</t>
  </si>
  <si>
    <t>08 4 01 88420</t>
  </si>
  <si>
    <t>Разработка, актуализация проектов и схем организации дорожного движения на участках улично-дорожной сети города Благовещенска</t>
  </si>
  <si>
    <t>02 1 01 10730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</si>
  <si>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</si>
  <si>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>02 1 01 60070</t>
  </si>
  <si>
    <t>Субсидии юридическим лицам на возмещение затрат, связанных с выполнением работ по устройству, ремонту и модернизации отдельных элементов обустройства автомобильных дорог в границах городского округа</t>
  </si>
  <si>
    <t>02 1 01 60100</t>
  </si>
  <si>
    <t>Субсидии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</t>
  </si>
  <si>
    <t>02 1 01 60300</t>
  </si>
  <si>
    <t>Обустройство автомобильных дорог и обеспечение условий для безопасного дорожного движения на территории Амурской области</t>
  </si>
  <si>
    <t>02 1 01 S0180</t>
  </si>
  <si>
    <t xml:space="preserve"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и ремонту улично-дорожной сети)     </t>
  </si>
  <si>
    <t>02 1 01 S7711</t>
  </si>
  <si>
    <t xml:space="preserve">Выравнивание обеспеченности муниципальных образований по реализации ими отдельных расходных обязательств (предоставление субсидий юридическим лицам на возмещение затрат, связанных с выполнением работ по устройству, ремонту и модернизации отдельных элементов обустройства автомобильных дорог в границах городского округа)           </t>
  </si>
  <si>
    <t>02 1 01 S7712</t>
  </si>
  <si>
    <t>Выравнивание обеспеченности муниципальных образований по реализации ими отдельных расходных обязательств (предоставление субсидий казенным предприятиям на  возмещение затрат, связанных с выполнением заказа по содержанию и обслуживанию средств регулирования дорожного движения)</t>
  </si>
  <si>
    <t>02 1 01 S7713</t>
  </si>
  <si>
    <t>Финансовое обеспечение расходов, связанных с созданием и содержанием дорожного патруля</t>
  </si>
  <si>
    <t>02 1 01 S8540</t>
  </si>
  <si>
    <t>Иные расходы, не отнесенные к другим целевым статьям</t>
  </si>
  <si>
    <t>00 2 00 00000</t>
  </si>
  <si>
    <t>Ремонт жилых помещений ветеранов Великой Отечественной войны (субсидия юридическим лицам и индивидуальным предпринимателям на возмещение затрат, связанных с ремонтом жилых помещений ветеранов Великой Отечественной Войны, расположенных на территории муниципального образования города Благовещенска, в 2020 году)</t>
  </si>
  <si>
    <t>00 2 00 70011</t>
  </si>
  <si>
    <t>Подпрограмма "Переселение граждан из аварийного жилищного фонда на территории города Благовещенска"</t>
  </si>
  <si>
    <t>01 1 00 00000</t>
  </si>
  <si>
    <t>Основное мероприятие "Обеспечение мероприятий по переселению граждан из аварийного жилищного фонда"</t>
  </si>
  <si>
    <t>01 1 01 00000</t>
  </si>
  <si>
    <t>Обеспечение мероприятий по сносу аварийных домов</t>
  </si>
  <si>
    <t>01 1 01 10490</t>
  </si>
  <si>
    <t>Основное мероприятие "Поддержка организаций, предоставляющих жилищно-коммунальные услуги населению"</t>
  </si>
  <si>
    <t>03 1 02 00000</t>
  </si>
  <si>
    <t>Субсидии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</si>
  <si>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03 1 02 60120</t>
  </si>
  <si>
    <t>Выравнивание обеспеченности муниципальных образований по реализации ими отдельных расходных обязательств (предоставление субсидий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</si>
  <si>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03 1 02 S7714</t>
  </si>
  <si>
    <t>Основное мероприятие "Реализация мероприятий по обеспечению благоприятных и безопасных условий проживания граждан в многоквартирных домах"</t>
  </si>
  <si>
    <t>03 1 03 00000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</si>
  <si>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</si>
  <si>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03 1 03 60130</t>
  </si>
  <si>
    <t>Расходы на организацию проведения конкурсов по отбору управляющих организаций</t>
  </si>
  <si>
    <t>03 1 03 60140</t>
  </si>
  <si>
    <t>Закупка товаров, работ и услуг для обеспечения  государственных(муниципальных) нужд</t>
  </si>
  <si>
    <t>Выполнение работ по актуализации схемы теплоснабжения города Благовещенска</t>
  </si>
  <si>
    <t>03 1 01 10651</t>
  </si>
  <si>
    <t>Разработка документации по развитию системы сбора и отведения поверхностных сточных вод на территории города Благовещенска</t>
  </si>
  <si>
    <t>03 1 01 10710</t>
  </si>
  <si>
    <t>03 1 0110710</t>
  </si>
  <si>
    <t>Финансовое обеспечение государственных полномочий по компенсации выпадающих доходов теплоснабжающих организаций, возникающих в результате установления льготных тарифов для населения Амурской области в рамках подпрограммы "Обеспечение доступности коммунальных услуг, повышение качества и надежности жилищно – коммунального обслуживания населения» государственной программы Амурской области «Модернизация жилищно – коммунального комплекса, энергосбережение и повышение энергетической эффективности в Амурской области"</t>
  </si>
  <si>
    <t>03 1 01 87120</t>
  </si>
  <si>
    <t>Субсидии юридическим лицам, предоставляющим населению услуги в отделениях бань</t>
  </si>
  <si>
    <t>03 1 02 60150</t>
  </si>
  <si>
    <t xml:space="preserve">Выравнивание обеспеченности муниципальных образований по реализации ими отдельных расходных обязательств (предоставление субсидий юридическим лицам, предоставляющим населению услуги в отделениях бань)        </t>
  </si>
  <si>
    <t>03 1 02 S7715</t>
  </si>
  <si>
    <t>Оплата услуг региональному оператору по обращению с твердыми коммунальными отходами</t>
  </si>
  <si>
    <t>03 1 03 10540</t>
  </si>
  <si>
    <t>Оборудование контейнерных площадок для сбора твердых коммунальных отходов</t>
  </si>
  <si>
    <t>03 1 03 S7330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</si>
  <si>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домов, устройство ограждений на территориях (территорий) многоквартирных домов, устройство детских и спортивных площадок на дворовых территориях многоквартирных домов</t>
  </si>
  <si>
    <t>03 4 01 60110</t>
  </si>
  <si>
    <t>Оплата услуг по поставке электроэнергии на  уличное  освещение</t>
  </si>
  <si>
    <t>03 4 01 60170</t>
  </si>
  <si>
    <t xml:space="preserve">Прочие мероприятия по  благоустройству  городского округа </t>
  </si>
  <si>
    <t>03 4 01 60210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</si>
  <si>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</si>
  <si>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03 4 01 60290</t>
  </si>
  <si>
    <t>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</si>
  <si>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03 4 01 60320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</si>
  <si>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</si>
  <si>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03 4 01 60330</t>
  </si>
  <si>
    <t>Выравнивание обеспеченности муниципальных образований по реализации ими отдельных расходных обязательств (предоставление субсидий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Благовещенска)</t>
  </si>
  <si>
    <t>03 4 01 S7716</t>
  </si>
  <si>
    <t>Выравнивание обеспеченности муниципальных образований по реализации ими отдельных расходных обязательств (предоставление субсидий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устройств)</t>
  </si>
  <si>
    <t>03 4 01 S7717</t>
  </si>
  <si>
    <t>Выравнивание обеспеченности муниципальных образований по реализации ими отдельных расходных обязательств (предоставление субсидий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Благовещенска)</t>
  </si>
  <si>
    <t>03 4 01 S7718</t>
  </si>
  <si>
    <t>Муниципальная программа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Благовещенска"</t>
  </si>
  <si>
    <t>Подпрограмма "Обеспечение реализации муниципальной программы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Благовещенска""</t>
  </si>
  <si>
    <t>03 5 00 00000</t>
  </si>
  <si>
    <t>Основное мероприятие "Организация деятельности в сфере жилищно-коммунального хозяйства"</t>
  </si>
  <si>
    <t>03 5 01 00000</t>
  </si>
  <si>
    <t>03 5 01 00070</t>
  </si>
  <si>
    <t>Управление по делам гражданской обороны и чрезвычайным ситуациям города Благовещенска</t>
  </si>
  <si>
    <t>006</t>
  </si>
  <si>
    <t xml:space="preserve">Национальная безопасность  и правоохранительная деятельность </t>
  </si>
  <si>
    <t>0300</t>
  </si>
  <si>
    <t xml:space="preserve">Защита населения  и территории от чрезвычайных  ситуаций  природного  и техногенного  характера, гражданская оборона </t>
  </si>
  <si>
    <t>0309</t>
  </si>
  <si>
    <t>Подпрограмма "Профилактика нарушений общественного порядка, терроризма и экстремизма"</t>
  </si>
  <si>
    <t>08 1 00 00000</t>
  </si>
  <si>
    <t>Основное мероприятие "Организация противодействия терроризму и преступности на территории города Благовещенска"</t>
  </si>
  <si>
    <t>08 1 01 00000</t>
  </si>
  <si>
    <t>Обеспечение  функционирования АПК "Безопасный город" и комплексной системы экстренного оповещения населения, информационное обеспечение и пропаганда нарушений общественного порядка, терроризма и экстремизма</t>
  </si>
  <si>
    <t>08 1 01 10340</t>
  </si>
  <si>
    <t>Софинансирование расходов, связанных с развитием аппаратно-программного комплекса "Безопасный город"</t>
  </si>
  <si>
    <t>08 1 01 S1590</t>
  </si>
  <si>
    <t>Подпрограмма  "Обеспечение безопасности людей на водных объектах, охраны их жизни и здоровья на территории города Благовещенска"</t>
  </si>
  <si>
    <t>08 2 00 00000</t>
  </si>
  <si>
    <t>Основное мероприятие "Организация мероприятий в сфере  обеспечения безопасности   людей на водных объектах"</t>
  </si>
  <si>
    <t>08 2 01 00000</t>
  </si>
  <si>
    <t xml:space="preserve">Обеспечение и проведение мероприятий  по профилактической работе по вопросам  безопасного поведения на воде                                      </t>
  </si>
  <si>
    <t>08 2 01 10360</t>
  </si>
  <si>
    <t>Обеспечение безопасности, охраны жизни и здоровья населения в местах массового отдыха на водных объектах города Благовещенска</t>
  </si>
  <si>
    <t>08 2 01 10380</t>
  </si>
  <si>
    <t>Обеспечение  и проведение мероприятий по созданию спасательных постов</t>
  </si>
  <si>
    <t>08 2 01 10390</t>
  </si>
  <si>
    <t>Подпрограмма "Обеспечение первичных   мер  пожарной безопасности на территории города Благовещенска"</t>
  </si>
  <si>
    <t>08 3 00 00000</t>
  </si>
  <si>
    <t>Основное мероприятие "Осуществление мероприятий по выполнению требований пожарной безопасности"</t>
  </si>
  <si>
    <t>08 3 01 00000</t>
  </si>
  <si>
    <t>Предупреждение  пожаров в границах городского округа</t>
  </si>
  <si>
    <t>08 3 01 10420</t>
  </si>
  <si>
    <t>Подпрограмма «Обеспечение реализации муниципальной программы «Обеспечение безопасности жизнедеятельности населения и территории города Благовещенска»</t>
  </si>
  <si>
    <t>08 5 00 00000</t>
  </si>
  <si>
    <t>Основное мероприятие "Организация управления системой обеспечения безопасности жизнедеятельности населения и территории"</t>
  </si>
  <si>
    <t>08 5 01 00000</t>
  </si>
  <si>
    <t>08 5 01 10590</t>
  </si>
  <si>
    <t>Управление образования администрации города Благовещенска</t>
  </si>
  <si>
    <t>007</t>
  </si>
  <si>
    <t>Основное мероприятие "Обеспечение  реализации программ дошкольного, начального, основного, среднего  и дополнительного  образования"</t>
  </si>
  <si>
    <t>04 1 01 00000</t>
  </si>
  <si>
    <t>04 1 01 10590</t>
  </si>
  <si>
    <t>Создание условий для осуществления присмотра и ухода за детьми в возрасте от 1,5 до 3 лет (субсидия негосударственным организациям, осуществляющим образовательную деятельность, и индивидуальным предпринимателям, осуществляющим образовательную деятельность по образовательным программам дошкольного образования)</t>
  </si>
  <si>
    <t>04 1 01 S7740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</si>
  <si>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</si>
  <si>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04 1 01 S8490</t>
  </si>
  <si>
    <t>Финансовое обеспечение государственных гарантий реализации прав на получение общедоступного и бесплатного 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образовательных организациях</t>
  </si>
  <si>
    <t>04 1 01 88500</t>
  </si>
  <si>
    <t>600</t>
  </si>
  <si>
    <t>Основное мероприятие "Развитие инфраструктуры  дошкольного, общего и дополнительного образования"</t>
  </si>
  <si>
    <t xml:space="preserve"> Обновление и укрепление материально - технической базы муниципальных организаций (учреждений)</t>
  </si>
  <si>
    <t>04 1 02 10010</t>
  </si>
  <si>
    <t>Софинансирование мероприятий по модернизации региональных систем дошкольного  образования</t>
  </si>
  <si>
    <t>04 1 02 87520</t>
  </si>
  <si>
    <t>Основное мероприятие "Реализация мероприятий по развитию и сохранению образования в городе Благовещенске</t>
  </si>
  <si>
    <t>04 1 04 00000</t>
  </si>
  <si>
    <t>Поддержка инициатив в сфере  образования города Благовещенска</t>
  </si>
  <si>
    <t>04 1 04 80020</t>
  </si>
  <si>
    <t>Подпрограмма  "Обеспечение реализации муниципальной программы "Развитие образования города Благовещенска" и прочие мероприятия в области образования"</t>
  </si>
  <si>
    <t>04 3 00 00000</t>
  </si>
  <si>
    <t>Основное мероприятие "Развитие, поддержка и совершенствование системы кадрового потенциала педагогического корпуса"</t>
  </si>
  <si>
    <t>04 3 02 00000</t>
  </si>
  <si>
    <t>Развитие кадрового потенциала муниципальных организаций (учреждений)</t>
  </si>
  <si>
    <t>04 3 02 10020</t>
  </si>
  <si>
    <t xml:space="preserve">Единовременные социальные пособия работникам муниципальных образовательных учреждений </t>
  </si>
  <si>
    <t>04 3 02 10610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</si>
  <si>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 организациях</t>
  </si>
  <si>
    <t>04 1 01 L3040</t>
  </si>
  <si>
    <t xml:space="preserve">Организация подвоза обучающихся в муниципальных образовательных организациях, проживающих в отдаленных населенных пунктах </t>
  </si>
  <si>
    <t>04 1 01 10570</t>
  </si>
  <si>
    <t xml:space="preserve">Премия одаренным  детям, обучающимся в образовательных организациях   города Благовещенска </t>
  </si>
  <si>
    <t>04 1 01 10580</t>
  </si>
  <si>
    <t xml:space="preserve">Предоставление бесплатного питания детям из малообеспеченных семей, обучающихся  в муниципальных общеобразовательных организациях города Благовещенска </t>
  </si>
  <si>
    <t>04 1 01 10600</t>
  </si>
  <si>
    <t>Софинансирование расходных обязательств на обеспечение бесплатным двухразовым  питанием детей с ограниченными возможностями здоровья, обучающихся в муниципальных общеобразовательных организациях</t>
  </si>
  <si>
    <t>04 1 01 S7620</t>
  </si>
  <si>
    <t>Финансовое обеспечение государственного полномочия Амурской области по обеспечению  обучающихся по образовательным программам начального общего образования в муниципальных общеобразовательных организациях питанием</t>
  </si>
  <si>
    <t>04 1 01 80630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</si>
  <si>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</si>
  <si>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04 1 01 53030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</si>
  <si>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</si>
  <si>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04 1 01 80740</t>
  </si>
  <si>
    <t>04 1 02 10630</t>
  </si>
  <si>
    <t>Модернизация систем общего образования</t>
  </si>
  <si>
    <t>04 1 02 10920</t>
  </si>
  <si>
    <t>Дополнительное образование детей</t>
  </si>
  <si>
    <t>0703</t>
  </si>
  <si>
    <t>Обеспечение функционирования системы персонифицированного финансирования дополнительного образования детей</t>
  </si>
  <si>
    <t>04 1 01 10591</t>
  </si>
  <si>
    <t>Создание условий для эффективного патриотического воспитания обучающихся, обеспечивающих развитие у каждого подростка, верности Отечеству, готовности приносить пользу обществу и государству путем вовлечения детей во всероссийское военно- патриотическое общественное движение "Юнармия"</t>
  </si>
  <si>
    <t>04 1 01 10592</t>
  </si>
  <si>
    <t>Обновление и укрепление материально - технической базы муниципальных организаций (учреждений)</t>
  </si>
  <si>
    <t>Основное мероприятие "Реализация мероприятий по развитию и сохранению образования в городе Благовещенске"</t>
  </si>
  <si>
    <t>Подпрограмма  "Развитие системы защиты прав детей"</t>
  </si>
  <si>
    <t>04 2 00 00000</t>
  </si>
  <si>
    <t>Основное мероприятие "Организация  и обеспечение проведения оздоровительной кампании детей"</t>
  </si>
  <si>
    <t>04 2 02 00000</t>
  </si>
  <si>
    <t>Проведение  мероприятий  по организации отдыха детей в каникулярное время</t>
  </si>
  <si>
    <t>04 2 02 10040</t>
  </si>
  <si>
    <t>Частичная оплата стоимости путевок  для детей работающих граждан в организации отдыха и оздоровления детей в каникулярное время</t>
  </si>
  <si>
    <t>04 2 02 80010</t>
  </si>
  <si>
    <t>Софинансирование расходных обязательств на частичную оплату стоимости путевок для детей работающих граждан в организации отдыха и оздоровления детей в каникулярное время</t>
  </si>
  <si>
    <t>04 2 02 S7500</t>
  </si>
  <si>
    <t>Другие вопросы в области образования</t>
  </si>
  <si>
    <t>0709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</si>
  <si>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образовательных организациях</t>
  </si>
  <si>
    <t>04 1 01 87250</t>
  </si>
  <si>
    <t xml:space="preserve">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 в части финансового обеспечения материальных средств для осуществления государственного полномочия)</t>
  </si>
  <si>
    <t>04 1 01 88530</t>
  </si>
  <si>
    <t>Основное мероприятие "Реализация прав и гарантий на государственную поддержку отдельных категорий граждан"</t>
  </si>
  <si>
    <t>04 2 01 00000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</si>
  <si>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</si>
  <si>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04 2 01 11020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</si>
  <si>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образовательной организации, до окончания обучения</t>
  </si>
  <si>
    <t>04 2 01 70000</t>
  </si>
  <si>
    <t>Субвенции на финансовое обеспечение государственных полномочий по организации и осуществлению деятельности по опеке и попечительству в отношении  несовершеннолетних лиц</t>
  </si>
  <si>
    <t>04 2 01 87300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</si>
  <si>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</si>
  <si>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04 2 01 87700</t>
  </si>
  <si>
    <t>Основное мероприятие «Выявление и поддержка одаренных детей»</t>
  </si>
  <si>
    <t>04 2 03 00000</t>
  </si>
  <si>
    <t>Развитие интеллектуального, творческого и физического потенциала всех категорий детей</t>
  </si>
  <si>
    <t>04 2 03 10050</t>
  </si>
  <si>
    <t>Подпрограмма "Обеспечение реализации муниципальной программы "Развитие образования города Благовещенска" и прочие мероприятия  в области образования"</t>
  </si>
  <si>
    <t>Основное мероприятие "Организация деятельности в сфере образования"</t>
  </si>
  <si>
    <t>04 3 01 00000</t>
  </si>
  <si>
    <t>04 3 01 00070</t>
  </si>
  <si>
    <t>04 3 01 10590</t>
  </si>
  <si>
    <t>Основное мероприятие «Развитие, поддержка и совершенствование системы кадрового потенциала педагогического корпуса»</t>
  </si>
  <si>
    <t xml:space="preserve">Управление  культуры администрации города Благовещенска </t>
  </si>
  <si>
    <t>008</t>
  </si>
  <si>
    <t>Жилищно-коммунальное хозяйство</t>
  </si>
  <si>
    <t>Благоустройство</t>
  </si>
  <si>
    <t>Муниципальная программа "Развитие и сохранение культуры в городе  Благовещенске"</t>
  </si>
  <si>
    <t>05 0 00 00000</t>
  </si>
  <si>
    <t>Подпрограмма " Дополнительное образование детей в сфере культуры"</t>
  </si>
  <si>
    <t>05 2 00 00000</t>
  </si>
  <si>
    <t>Основное мероприятие "Организация дополнительного образования детей в сфере культуры"</t>
  </si>
  <si>
    <t>05 2 01 00000</t>
  </si>
  <si>
    <t>05 2 01 10590</t>
  </si>
  <si>
    <t>05 2 01 10591</t>
  </si>
  <si>
    <t>Софинансирование расходов  по модернизации муниципальных детских школ искусств</t>
  </si>
  <si>
    <t>05 2 01 L3060</t>
  </si>
  <si>
    <t>05 2 01 10630</t>
  </si>
  <si>
    <t>Основное мероприятие "Развитие инфраструктуры учреждений дополнительного образования детей в сфере культуры"</t>
  </si>
  <si>
    <t>05 2 02 00000</t>
  </si>
  <si>
    <t>Выполнение проектных и изыскательских работ по объектам капитального строительства</t>
  </si>
  <si>
    <t>05 2 02 40860</t>
  </si>
  <si>
    <t xml:space="preserve">Культура, кинематография </t>
  </si>
  <si>
    <t>0800</t>
  </si>
  <si>
    <t xml:space="preserve">Культура </t>
  </si>
  <si>
    <t>0801</t>
  </si>
  <si>
    <t>Подпрограмма "Библиотечное обслуживание"</t>
  </si>
  <si>
    <t>05 3 00 00000</t>
  </si>
  <si>
    <t>Основное мероприятие "Организация  деятельности библиотек"</t>
  </si>
  <si>
    <t>05 3 01 00000</t>
  </si>
  <si>
    <t>05 3 01 10590</t>
  </si>
  <si>
    <t>05 3 01 10630</t>
  </si>
  <si>
    <t>Основное мероприятие Региональный проект "Культурная среда"</t>
  </si>
  <si>
    <t>05 3 А1 00000</t>
  </si>
  <si>
    <t>Создание модельной муниципальной библиотеки в целях реализации национального проекта "Культура"</t>
  </si>
  <si>
    <t>05 3 А1 54540</t>
  </si>
  <si>
    <t>Подпрограмма  "Народное творчество и культурно-досуговая деятельность"</t>
  </si>
  <si>
    <t>05 4 00 00000</t>
  </si>
  <si>
    <t>Основное мероприятие "Организация культурно-досуговой деятельности и народного творчества"</t>
  </si>
  <si>
    <t>05 4 01 00000</t>
  </si>
  <si>
    <t>05 4 01 10590</t>
  </si>
  <si>
    <t>05 4 01 10630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</si>
  <si>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</si>
  <si>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05 4 01 L4670</t>
  </si>
  <si>
    <t>Реализация мероприятий по развитию и сохранению культуры в муниципальных образованиях Амурской  области</t>
  </si>
  <si>
    <t>05 4 01 S7550</t>
  </si>
  <si>
    <t>Другие вопросы  в области культуры, кинематографии</t>
  </si>
  <si>
    <t>0804</t>
  </si>
  <si>
    <t>Муниципальная программа "Развитие и сохранение культуры в городе  Благовещенске "</t>
  </si>
  <si>
    <t>Подпрограмма "Историко-культурное наследие"</t>
  </si>
  <si>
    <t>05 1 00 00000</t>
  </si>
  <si>
    <t>Основное мероприятие "Обеспечение сохранности объектов историко-культурного наследия"</t>
  </si>
  <si>
    <t>05 1 01 00000</t>
  </si>
  <si>
    <t>Работы по сохранению объектов историко-культурного наследия</t>
  </si>
  <si>
    <t>05 1 01 10070</t>
  </si>
  <si>
    <t>Подпрограмма "Обеспечение реализации муниципальной программы "Развитие и сохранение культуры в городе  Благовещенске" и прочие расходы в сфере культуры"</t>
  </si>
  <si>
    <t>05 5 00 00000</t>
  </si>
  <si>
    <t>Основное мероприятие "Организация деятельности в сфере культуры"</t>
  </si>
  <si>
    <t>05 5 01 00000</t>
  </si>
  <si>
    <t>05 5 01 00070</t>
  </si>
  <si>
    <t>05 5 01 10590</t>
  </si>
  <si>
    <t>Основное мероприятие "Реализация мероприятий по развитию и сохранению культуры в городе Благовещенске"</t>
  </si>
  <si>
    <t>05 5 02 00000</t>
  </si>
  <si>
    <t>Поддержка творческих инициатив в сфере культуры города Благовещенска</t>
  </si>
  <si>
    <t>05 5 02 80020</t>
  </si>
  <si>
    <t>Комитет по управлению имуществом муниципального образования города Благовещенска</t>
  </si>
  <si>
    <t>012</t>
  </si>
  <si>
    <t>Подпрограмма "Обеспечение реализации муниципальной программы "Обеспечение доступным и комфортным жильём населения города Благовещенска" и прочие расходы"</t>
  </si>
  <si>
    <t>01 4 00 00000</t>
  </si>
  <si>
    <t>Основное мероприятие "Финансирование расходов на реализацию мероприятий программы и обеспечение деятельности учреждения, осуществляющего функции в жилищной сфере"</t>
  </si>
  <si>
    <t>01 4 01 00000</t>
  </si>
  <si>
    <t>01 4 01 10590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</si>
  <si>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</si>
  <si>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Подпрограмма "Энергосбережение и повышение энергетической эффективности в городе Благовещенске"</t>
  </si>
  <si>
    <t>03 2 00 00000</t>
  </si>
  <si>
    <t>Основное мероприятие "Обеспечение энергоэффективности в бюджетной и жилищно-коммунальной сферах экономики города Благовещенска"</t>
  </si>
  <si>
    <t>03 2 01 00000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</si>
  <si>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</si>
  <si>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03 2 01 60230</t>
  </si>
  <si>
    <t>Изъятие земельных участков, расположенных в квартале 252 города Благовещенска для строительства дороги по ул. Конная</t>
  </si>
  <si>
    <t>02 1 01 10750</t>
  </si>
  <si>
    <t>Приобретение квартир в муниципальную собственность по решениям суда</t>
  </si>
  <si>
    <t>00 0 00 70030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</si>
  <si>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</si>
  <si>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01 1 01 55050</t>
  </si>
  <si>
    <t>01 1 01 80510</t>
  </si>
  <si>
    <t>Основное мероприятие "Региональный проект "Обеспечение устойчивого сокращения непригодного для проживания жилищного фонда"</t>
  </si>
  <si>
    <t>01 1 F3 00000</t>
  </si>
  <si>
    <t xml:space="preserve">Обеспечение мероприятий по переселению граждан из аварийного жилищного фонда </t>
  </si>
  <si>
    <t>01 1 F3 67483</t>
  </si>
  <si>
    <t>01 1 F3 67484</t>
  </si>
  <si>
    <t>01 1 F3 6748S</t>
  </si>
  <si>
    <t>Содержание и ремонт муниципального жилья</t>
  </si>
  <si>
    <t>01 4 01 60010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</si>
  <si>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</si>
  <si>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03 3 01 10550</t>
  </si>
  <si>
    <t>Подпрограмма "Обеспечение реализации муниципальной программы "Обеспечение доступным и комфортным жильём населения города Благовещенск" и прочие расходы"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</si>
  <si>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</si>
  <si>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>01 4 01 87630</t>
  </si>
  <si>
    <t>Подпрограмма "Улучшение жилищных условий работников муниципальных организаций города Благовещенска"</t>
  </si>
  <si>
    <t>01 2 00 00000</t>
  </si>
  <si>
    <t xml:space="preserve">Основное мероприятие "Обеспечение доступности приобретения (строительства) жилья для работников муниципальных организаций" </t>
  </si>
  <si>
    <t>01 2 01 00000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</si>
  <si>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</si>
  <si>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 xml:space="preserve">1003 </t>
  </si>
  <si>
    <t>01 2 01 80070</t>
  </si>
  <si>
    <t>Подпрограмма "Обеспечение жильём молодых семей"</t>
  </si>
  <si>
    <t>01 3 00 00000</t>
  </si>
  <si>
    <t>Основное мероприятие "Государственная поддержка молодых семей, признанных в установленном порядке нуждающимися в улучшении жилищных условий"</t>
  </si>
  <si>
    <t>01 3 01 00000</t>
  </si>
  <si>
    <t>Реализация мероприятий по обеспечению жильём молодых семей</t>
  </si>
  <si>
    <t>01 3 01 L4970</t>
  </si>
  <si>
    <t>Подпрограмма "Улучшение жилищных условий отдельных категорий граждан, проживающих на территории города Благовещенска"</t>
  </si>
  <si>
    <t>01 6 00 00000</t>
  </si>
  <si>
    <t>Основное мероприятие "Государственная поддержка в обеспечении жильем отдельных категорий граждан"</t>
  </si>
  <si>
    <t>01 6 01 00000</t>
  </si>
  <si>
    <t>Финансовое обеспечение предоставления гражданам, стоящим на учете, мер социальной поддержки в виде единовременной денежной выплаты для улучшения жилищных условий, приобретения земельного участка для индивидуального жилищного строительства</t>
  </si>
  <si>
    <t>01  6 01 S0700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</si>
  <si>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</si>
  <si>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01 5 01 87640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</si>
  <si>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</si>
  <si>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01 5 01 R0820</t>
  </si>
  <si>
    <t xml:space="preserve">Контрольно-счетная палата города Благовещенска </t>
  </si>
  <si>
    <t>018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</si>
  <si>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</si>
  <si>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Избирательная  комиссия муниципального  образования города Благовещенска</t>
  </si>
  <si>
    <t>020</t>
  </si>
  <si>
    <t>Обеспечение  проведения выборов и референдумов</t>
  </si>
  <si>
    <t>0107</t>
  </si>
  <si>
    <t>Проведение  выборов   органов местного самоуправления</t>
  </si>
  <si>
    <t>00 0 00 00100</t>
  </si>
  <si>
    <t>Итого расходов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</si>
</sst>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2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1"/>
      <name val="Times New Roman"/>
      <family val="2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 Cyr"/>
      <charset val="204"/>
    </font>
    <font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Times New Roman"/>
      <family val="2"/>
      <charset val="204"/>
    </font>
    <font>
      <sz val="10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4" fillId="0" borderId="0"/>
    <xf numFmtId="0" fontId="4" fillId="0" borderId="0"/>
    <xf numFmtId="0" fontId="10" fillId="0" borderId="0"/>
    <xf numFmtId="0" fontId="10" fillId="0" borderId="0"/>
    <xf numFmtId="0" fontId="14" fillId="0" borderId="0"/>
  </cellStyleXfs>
  <cellXfs count="107">
    <xf numFmtId="0" fontId="0" fillId="0" borderId="0" xfId="0"/>
    <xf numFmtId="0" fontId="2" fillId="0" borderId="0" xfId="1" applyFont="1" applyFill="1"/>
    <xf numFmtId="0" fontId="3" fillId="0" borderId="0" xfId="1" applyFont="1" applyFill="1"/>
    <xf numFmtId="0" fontId="5" fillId="0" borderId="0" xfId="2" applyFont="1" applyFill="1" applyBorder="1" applyAlignment="1">
      <alignment horizontal="right"/>
    </xf>
    <xf numFmtId="0" fontId="6" fillId="0" borderId="0" xfId="1" applyFont="1" applyFill="1"/>
    <xf numFmtId="49" fontId="5" fillId="0" borderId="0" xfId="2" applyNumberFormat="1" applyFont="1" applyFill="1" applyBorder="1" applyAlignment="1">
      <alignment horizontal="right"/>
    </xf>
    <xf numFmtId="0" fontId="7" fillId="0" borderId="0" xfId="3" applyFont="1" applyAlignment="1">
      <alignment horizontal="center" vertical="center" wrapText="1"/>
    </xf>
    <xf numFmtId="0" fontId="5" fillId="0" borderId="0" xfId="2" applyFont="1" applyFill="1" applyAlignment="1">
      <alignment wrapText="1"/>
    </xf>
    <xf numFmtId="0" fontId="5" fillId="0" borderId="0" xfId="2" applyFont="1" applyFill="1" applyAlignment="1">
      <alignment horizontal="center"/>
    </xf>
    <xf numFmtId="49" fontId="5" fillId="0" borderId="0" xfId="2" applyNumberFormat="1" applyFont="1" applyFill="1" applyAlignment="1">
      <alignment horizontal="center"/>
    </xf>
    <xf numFmtId="0" fontId="8" fillId="0" borderId="0" xfId="1" applyFont="1" applyFill="1" applyAlignment="1">
      <alignment horizontal="center"/>
    </xf>
    <xf numFmtId="0" fontId="9" fillId="0" borderId="1" xfId="2" applyFont="1" applyFill="1" applyBorder="1" applyAlignment="1">
      <alignment horizontal="center"/>
    </xf>
    <xf numFmtId="0" fontId="6" fillId="0" borderId="0" xfId="4" applyFont="1" applyFill="1" applyAlignment="1"/>
    <xf numFmtId="164" fontId="5" fillId="0" borderId="0" xfId="1" applyNumberFormat="1" applyFont="1" applyFill="1" applyAlignment="1">
      <alignment horizontal="right"/>
    </xf>
    <xf numFmtId="1" fontId="5" fillId="0" borderId="2" xfId="2" applyNumberFormat="1" applyFont="1" applyFill="1" applyBorder="1" applyAlignment="1">
      <alignment horizontal="center" vertical="center" wrapText="1"/>
    </xf>
    <xf numFmtId="49" fontId="5" fillId="0" borderId="2" xfId="2" applyNumberFormat="1" applyFont="1" applyFill="1" applyBorder="1" applyAlignment="1">
      <alignment horizontal="center" vertical="center" wrapText="1"/>
    </xf>
    <xf numFmtId="49" fontId="8" fillId="0" borderId="2" xfId="2" applyNumberFormat="1" applyFont="1" applyFill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/>
    </xf>
    <xf numFmtId="49" fontId="8" fillId="0" borderId="3" xfId="2" applyNumberFormat="1" applyFont="1" applyFill="1" applyBorder="1" applyAlignment="1">
      <alignment horizontal="center" vertical="center" wrapText="1"/>
    </xf>
    <xf numFmtId="164" fontId="5" fillId="0" borderId="2" xfId="2" applyNumberFormat="1" applyFont="1" applyFill="1" applyBorder="1" applyAlignment="1">
      <alignment horizontal="center" vertical="center" wrapText="1"/>
    </xf>
    <xf numFmtId="0" fontId="6" fillId="0" borderId="0" xfId="1" applyFont="1" applyFill="1" applyAlignment="1">
      <alignment vertical="center"/>
    </xf>
    <xf numFmtId="1" fontId="11" fillId="0" borderId="0" xfId="2" applyNumberFormat="1" applyFont="1" applyFill="1" applyBorder="1" applyAlignment="1">
      <alignment wrapText="1"/>
    </xf>
    <xf numFmtId="49" fontId="11" fillId="0" borderId="0" xfId="2" applyNumberFormat="1" applyFont="1" applyFill="1" applyBorder="1" applyAlignment="1">
      <alignment horizontal="center"/>
    </xf>
    <xf numFmtId="49" fontId="12" fillId="0" borderId="0" xfId="2" applyNumberFormat="1" applyFont="1" applyFill="1" applyBorder="1" applyAlignment="1">
      <alignment horizontal="center"/>
    </xf>
    <xf numFmtId="164" fontId="11" fillId="0" borderId="0" xfId="4" applyNumberFormat="1" applyFont="1" applyFill="1" applyBorder="1" applyAlignment="1"/>
    <xf numFmtId="1" fontId="5" fillId="0" borderId="0" xfId="2" applyNumberFormat="1" applyFont="1" applyFill="1" applyBorder="1" applyAlignment="1">
      <alignment wrapText="1"/>
    </xf>
    <xf numFmtId="49" fontId="5" fillId="0" borderId="0" xfId="2" applyNumberFormat="1" applyFont="1" applyFill="1" applyBorder="1" applyAlignment="1">
      <alignment horizontal="center"/>
    </xf>
    <xf numFmtId="49" fontId="8" fillId="0" borderId="0" xfId="2" applyNumberFormat="1" applyFont="1" applyFill="1" applyBorder="1" applyAlignment="1">
      <alignment horizontal="center"/>
    </xf>
    <xf numFmtId="164" fontId="5" fillId="0" borderId="0" xfId="4" applyNumberFormat="1" applyFont="1" applyFill="1" applyBorder="1" applyAlignment="1"/>
    <xf numFmtId="164" fontId="5" fillId="0" borderId="0" xfId="4" applyNumberFormat="1" applyFont="1" applyFill="1" applyAlignment="1"/>
    <xf numFmtId="0" fontId="5" fillId="0" borderId="0" xfId="1" applyFont="1" applyFill="1"/>
    <xf numFmtId="164" fontId="12" fillId="0" borderId="0" xfId="4" applyNumberFormat="1" applyFont="1" applyFill="1" applyAlignment="1"/>
    <xf numFmtId="1" fontId="5" fillId="0" borderId="0" xfId="2" applyNumberFormat="1" applyFont="1" applyFill="1" applyBorder="1" applyAlignment="1">
      <alignment horizontal="center"/>
    </xf>
    <xf numFmtId="1" fontId="8" fillId="0" borderId="0" xfId="2" applyNumberFormat="1" applyFont="1" applyFill="1" applyBorder="1" applyAlignment="1">
      <alignment horizontal="center"/>
    </xf>
    <xf numFmtId="0" fontId="5" fillId="0" borderId="0" xfId="2" applyFont="1" applyFill="1" applyBorder="1" applyAlignment="1">
      <alignment wrapText="1"/>
    </xf>
    <xf numFmtId="49" fontId="5" fillId="0" borderId="0" xfId="5" applyNumberFormat="1" applyFont="1" applyFill="1" applyAlignment="1">
      <alignment horizontal="center"/>
    </xf>
    <xf numFmtId="49" fontId="8" fillId="0" borderId="0" xfId="5" applyNumberFormat="1" applyFont="1" applyFill="1" applyAlignment="1">
      <alignment horizontal="center"/>
    </xf>
    <xf numFmtId="0" fontId="8" fillId="0" borderId="0" xfId="5" applyFont="1" applyFill="1" applyBorder="1" applyAlignment="1">
      <alignment horizontal="center"/>
    </xf>
    <xf numFmtId="0" fontId="5" fillId="0" borderId="0" xfId="2" applyFont="1" applyFill="1" applyBorder="1" applyAlignment="1">
      <alignment horizontal="center"/>
    </xf>
    <xf numFmtId="164" fontId="5" fillId="0" borderId="0" xfId="1" applyNumberFormat="1" applyFont="1" applyFill="1"/>
    <xf numFmtId="1" fontId="5" fillId="0" borderId="0" xfId="2" applyNumberFormat="1" applyFont="1" applyFill="1" applyBorder="1" applyAlignment="1">
      <alignment horizontal="left" wrapText="1"/>
    </xf>
    <xf numFmtId="0" fontId="8" fillId="0" borderId="0" xfId="1" applyFont="1" applyFill="1" applyBorder="1" applyAlignment="1">
      <alignment horizontal="center"/>
    </xf>
    <xf numFmtId="0" fontId="5" fillId="0" borderId="0" xfId="2" applyFont="1" applyFill="1" applyBorder="1" applyAlignment="1">
      <alignment horizontal="left" wrapText="1"/>
    </xf>
    <xf numFmtId="0" fontId="5" fillId="0" borderId="0" xfId="5" applyFont="1" applyFill="1" applyAlignment="1">
      <alignment wrapText="1"/>
    </xf>
    <xf numFmtId="0" fontId="13" fillId="0" borderId="0" xfId="1" applyFont="1" applyFill="1" applyAlignment="1">
      <alignment horizontal="left" vertical="center" wrapText="1"/>
    </xf>
    <xf numFmtId="0" fontId="5" fillId="0" borderId="0" xfId="1" applyFont="1" applyFill="1" applyAlignment="1">
      <alignment wrapText="1"/>
    </xf>
    <xf numFmtId="1" fontId="5" fillId="0" borderId="0" xfId="5" applyNumberFormat="1" applyFont="1" applyFill="1" applyBorder="1" applyAlignment="1">
      <alignment wrapText="1"/>
    </xf>
    <xf numFmtId="49" fontId="5" fillId="0" borderId="0" xfId="5" applyNumberFormat="1" applyFont="1" applyFill="1" applyBorder="1" applyAlignment="1">
      <alignment horizontal="center"/>
    </xf>
    <xf numFmtId="49" fontId="8" fillId="0" borderId="0" xfId="5" applyNumberFormat="1" applyFont="1" applyFill="1" applyBorder="1" applyAlignment="1">
      <alignment horizontal="center"/>
    </xf>
    <xf numFmtId="0" fontId="5" fillId="0" borderId="0" xfId="5" applyFont="1" applyFill="1" applyAlignment="1">
      <alignment horizontal="center"/>
    </xf>
    <xf numFmtId="0" fontId="5" fillId="0" borderId="0" xfId="5" applyNumberFormat="1" applyFont="1" applyFill="1" applyAlignment="1">
      <alignment wrapText="1"/>
    </xf>
    <xf numFmtId="0" fontId="5" fillId="0" borderId="0" xfId="5" applyFont="1" applyFill="1" applyAlignment="1">
      <alignment vertical="top" wrapText="1"/>
    </xf>
    <xf numFmtId="49" fontId="12" fillId="0" borderId="0" xfId="5" applyNumberFormat="1" applyFont="1" applyFill="1" applyBorder="1" applyAlignment="1">
      <alignment horizontal="center"/>
    </xf>
    <xf numFmtId="49" fontId="5" fillId="0" borderId="0" xfId="6" applyNumberFormat="1" applyFont="1" applyFill="1" applyBorder="1" applyAlignment="1">
      <alignment horizontal="center"/>
    </xf>
    <xf numFmtId="0" fontId="5" fillId="0" borderId="0" xfId="1" applyFont="1" applyFill="1" applyBorder="1" applyAlignment="1">
      <alignment horizontal="left" wrapText="1"/>
    </xf>
    <xf numFmtId="49" fontId="5" fillId="0" borderId="0" xfId="1" applyNumberFormat="1" applyFont="1" applyFill="1" applyBorder="1" applyAlignment="1">
      <alignment horizontal="center"/>
    </xf>
    <xf numFmtId="49" fontId="8" fillId="0" borderId="0" xfId="1" applyNumberFormat="1" applyFont="1" applyFill="1" applyBorder="1" applyAlignment="1">
      <alignment horizontal="center"/>
    </xf>
    <xf numFmtId="0" fontId="5" fillId="0" borderId="0" xfId="1" applyFont="1" applyFill="1" applyBorder="1" applyAlignment="1">
      <alignment horizontal="center"/>
    </xf>
    <xf numFmtId="0" fontId="5" fillId="0" borderId="0" xfId="1" applyFont="1" applyFill="1" applyAlignment="1">
      <alignment horizontal="left" wrapText="1"/>
    </xf>
    <xf numFmtId="0" fontId="5" fillId="0" borderId="0" xfId="4" applyFont="1" applyFill="1" applyAlignment="1">
      <alignment horizontal="left" wrapText="1"/>
    </xf>
    <xf numFmtId="0" fontId="5" fillId="0" borderId="0" xfId="1" applyFont="1" applyFill="1" applyAlignment="1">
      <alignment horizontal="center"/>
    </xf>
    <xf numFmtId="4" fontId="5" fillId="0" borderId="0" xfId="4" applyNumberFormat="1" applyFont="1" applyFill="1" applyAlignment="1"/>
    <xf numFmtId="0" fontId="5" fillId="0" borderId="0" xfId="5" applyFont="1" applyFill="1" applyBorder="1" applyAlignment="1">
      <alignment wrapText="1"/>
    </xf>
    <xf numFmtId="0" fontId="15" fillId="0" borderId="0" xfId="1" applyFont="1" applyFill="1" applyAlignment="1">
      <alignment horizontal="justify"/>
    </xf>
    <xf numFmtId="0" fontId="5" fillId="0" borderId="0" xfId="1" applyFont="1" applyFill="1" applyBorder="1" applyAlignment="1">
      <alignment horizontal="justify"/>
    </xf>
    <xf numFmtId="0" fontId="5" fillId="0" borderId="0" xfId="1" applyNumberFormat="1" applyFont="1" applyFill="1" applyAlignment="1">
      <alignment vertical="top" wrapText="1"/>
    </xf>
    <xf numFmtId="0" fontId="5" fillId="0" borderId="0" xfId="1" applyFont="1" applyFill="1" applyAlignment="1">
      <alignment horizontal="justify"/>
    </xf>
    <xf numFmtId="0" fontId="5" fillId="0" borderId="0" xfId="4" applyFont="1" applyFill="1" applyAlignment="1">
      <alignment wrapText="1"/>
    </xf>
    <xf numFmtId="0" fontId="5" fillId="0" borderId="0" xfId="1" applyNumberFormat="1" applyFont="1" applyFill="1" applyAlignment="1">
      <alignment wrapText="1"/>
    </xf>
    <xf numFmtId="0" fontId="5" fillId="0" borderId="0" xfId="2" applyFont="1" applyFill="1" applyAlignment="1">
      <alignment horizontal="left" wrapText="1"/>
    </xf>
    <xf numFmtId="164" fontId="11" fillId="0" borderId="0" xfId="4" applyNumberFormat="1" applyFont="1" applyFill="1" applyAlignment="1"/>
    <xf numFmtId="0" fontId="15" fillId="0" borderId="0" xfId="1" applyFont="1" applyFill="1"/>
    <xf numFmtId="0" fontId="15" fillId="0" borderId="0" xfId="1" applyFont="1" applyFill="1" applyAlignment="1">
      <alignment wrapText="1"/>
    </xf>
    <xf numFmtId="0" fontId="5" fillId="0" borderId="0" xfId="5" applyFont="1" applyFill="1" applyBorder="1" applyAlignment="1">
      <alignment horizontal="left" wrapText="1"/>
    </xf>
    <xf numFmtId="49" fontId="11" fillId="0" borderId="0" xfId="2" applyNumberFormat="1" applyFont="1" applyFill="1" applyAlignment="1">
      <alignment horizontal="center"/>
    </xf>
    <xf numFmtId="0" fontId="11" fillId="0" borderId="0" xfId="2" applyFont="1" applyFill="1" applyAlignment="1">
      <alignment horizontal="center"/>
    </xf>
    <xf numFmtId="49" fontId="8" fillId="0" borderId="0" xfId="6" applyNumberFormat="1" applyFont="1" applyFill="1" applyBorder="1" applyAlignment="1">
      <alignment horizontal="center"/>
    </xf>
    <xf numFmtId="0" fontId="8" fillId="0" borderId="0" xfId="2" applyFont="1" applyFill="1" applyBorder="1" applyAlignment="1">
      <alignment horizontal="center"/>
    </xf>
    <xf numFmtId="1" fontId="5" fillId="0" borderId="0" xfId="2" applyNumberFormat="1" applyFont="1" applyFill="1" applyBorder="1" applyAlignment="1">
      <alignment horizontal="left" vertical="top" wrapText="1"/>
    </xf>
    <xf numFmtId="49" fontId="8" fillId="0" borderId="0" xfId="2" applyNumberFormat="1" applyFont="1" applyFill="1" applyBorder="1" applyAlignment="1">
      <alignment horizontal="center" wrapText="1"/>
    </xf>
    <xf numFmtId="0" fontId="5" fillId="0" borderId="0" xfId="1" applyFont="1" applyFill="1" applyBorder="1" applyAlignment="1">
      <alignment vertical="center" wrapText="1"/>
    </xf>
    <xf numFmtId="4" fontId="5" fillId="0" borderId="0" xfId="3" applyNumberFormat="1" applyFont="1" applyFill="1" applyBorder="1" applyAlignment="1">
      <alignment wrapText="1"/>
    </xf>
    <xf numFmtId="49" fontId="5" fillId="0" borderId="0" xfId="3" applyNumberFormat="1" applyFont="1" applyFill="1" applyBorder="1" applyAlignment="1">
      <alignment horizontal="center"/>
    </xf>
    <xf numFmtId="0" fontId="5" fillId="0" borderId="0" xfId="3" applyFont="1" applyFill="1" applyBorder="1" applyAlignment="1">
      <alignment horizontal="center"/>
    </xf>
    <xf numFmtId="49" fontId="8" fillId="0" borderId="0" xfId="3" applyNumberFormat="1" applyFont="1" applyFill="1" applyBorder="1" applyAlignment="1">
      <alignment horizontal="center"/>
    </xf>
    <xf numFmtId="0" fontId="5" fillId="0" borderId="0" xfId="3" applyFont="1" applyFill="1" applyBorder="1" applyAlignment="1">
      <alignment wrapText="1"/>
    </xf>
    <xf numFmtId="0" fontId="5" fillId="0" borderId="0" xfId="4" applyFont="1" applyFill="1" applyAlignment="1">
      <alignment horizontal="justify" wrapText="1"/>
    </xf>
    <xf numFmtId="1" fontId="5" fillId="0" borderId="0" xfId="3" applyNumberFormat="1" applyFont="1" applyFill="1" applyBorder="1" applyAlignment="1">
      <alignment wrapText="1"/>
    </xf>
    <xf numFmtId="0" fontId="16" fillId="0" borderId="0" xfId="5" applyFont="1" applyFill="1" applyBorder="1" applyAlignment="1">
      <alignment horizontal="center"/>
    </xf>
    <xf numFmtId="0" fontId="5" fillId="0" borderId="0" xfId="5" applyFont="1" applyFill="1" applyBorder="1" applyAlignment="1">
      <alignment horizontal="center"/>
    </xf>
    <xf numFmtId="0" fontId="5" fillId="0" borderId="0" xfId="1" applyFont="1" applyFill="1" applyBorder="1" applyAlignment="1">
      <alignment vertical="top" wrapText="1"/>
    </xf>
    <xf numFmtId="0" fontId="17" fillId="0" borderId="0" xfId="1" applyFont="1" applyFill="1" applyAlignment="1">
      <alignment wrapText="1"/>
    </xf>
    <xf numFmtId="49" fontId="17" fillId="0" borderId="0" xfId="2" applyNumberFormat="1" applyFont="1" applyFill="1" applyBorder="1" applyAlignment="1">
      <alignment horizontal="center"/>
    </xf>
    <xf numFmtId="49" fontId="18" fillId="0" borderId="0" xfId="2" applyNumberFormat="1" applyFont="1" applyFill="1" applyBorder="1" applyAlignment="1">
      <alignment horizontal="center"/>
    </xf>
    <xf numFmtId="1" fontId="17" fillId="0" borderId="0" xfId="2" applyNumberFormat="1" applyFont="1" applyFill="1" applyBorder="1" applyAlignment="1">
      <alignment wrapText="1"/>
    </xf>
    <xf numFmtId="4" fontId="5" fillId="0" borderId="0" xfId="5" applyNumberFormat="1" applyFont="1" applyFill="1" applyBorder="1" applyAlignment="1">
      <alignment wrapText="1"/>
    </xf>
    <xf numFmtId="2" fontId="5" fillId="0" borderId="0" xfId="5" applyNumberFormat="1" applyFont="1" applyFill="1" applyBorder="1" applyAlignment="1">
      <alignment wrapText="1"/>
    </xf>
    <xf numFmtId="0" fontId="5" fillId="0" borderId="0" xfId="2" applyNumberFormat="1" applyFont="1" applyFill="1" applyAlignment="1">
      <alignment wrapText="1"/>
    </xf>
    <xf numFmtId="0" fontId="15" fillId="0" borderId="0" xfId="5" applyFont="1" applyFill="1" applyAlignment="1"/>
    <xf numFmtId="0" fontId="8" fillId="0" borderId="0" xfId="5" applyFont="1" applyFill="1" applyAlignment="1"/>
    <xf numFmtId="49" fontId="8" fillId="0" borderId="0" xfId="5" applyNumberFormat="1" applyFont="1" applyFill="1" applyBorder="1" applyAlignment="1">
      <alignment horizontal="center" wrapText="1"/>
    </xf>
    <xf numFmtId="49" fontId="5" fillId="0" borderId="0" xfId="1" applyNumberFormat="1" applyFont="1" applyFill="1" applyAlignment="1">
      <alignment horizontal="center"/>
    </xf>
    <xf numFmtId="49" fontId="8" fillId="0" borderId="0" xfId="1" applyNumberFormat="1" applyFont="1" applyFill="1" applyAlignment="1">
      <alignment horizontal="center"/>
    </xf>
    <xf numFmtId="1" fontId="5" fillId="0" borderId="0" xfId="5" applyNumberFormat="1" applyFont="1" applyFill="1" applyBorder="1" applyAlignment="1">
      <alignment vertical="top" wrapText="1"/>
    </xf>
    <xf numFmtId="164" fontId="8" fillId="0" borderId="0" xfId="2" applyNumberFormat="1" applyFont="1" applyFill="1" applyBorder="1" applyAlignment="1">
      <alignment horizontal="center"/>
    </xf>
    <xf numFmtId="164" fontId="5" fillId="0" borderId="0" xfId="2" applyNumberFormat="1" applyFont="1" applyFill="1" applyAlignment="1">
      <alignment horizontal="center"/>
    </xf>
    <xf numFmtId="49" fontId="12" fillId="0" borderId="0" xfId="2" applyNumberFormat="1" applyFont="1" applyFill="1" applyBorder="1" applyAlignment="1">
      <alignment horizontal="justify"/>
    </xf>
  </cellXfs>
  <cellStyles count="7">
    <cellStyle name="Обычный" xfId="0" builtinId="0"/>
    <cellStyle name="Обычный 2" xfId="3"/>
    <cellStyle name="Обычный 3 2" xfId="2"/>
    <cellStyle name="Обычный 4 4" xfId="1"/>
    <cellStyle name="Обычный 5" xfId="5"/>
    <cellStyle name="Обычный 6 3" xfId="4"/>
    <cellStyle name="Обычный_ноябрь 200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44"/>
  <sheetViews>
    <sheetView tabSelected="1" topLeftCell="A444" zoomScale="90" zoomScaleNormal="90" workbookViewId="0">
      <selection activeCell="G452" sqref="G452"/>
    </sheetView>
  </sheetViews>
  <sheetFormatPr defaultColWidth="9.140625" defaultRowHeight="15.75" x14ac:dyDescent="0.25"/>
  <cols>
    <col min="1" max="1" width="47.85546875" style="1" customWidth="1"/>
    <col min="2" max="3" width="6.7109375" style="1" customWidth="1"/>
    <col min="4" max="4" width="13.28515625" style="2" customWidth="1"/>
    <col min="5" max="5" width="5.28515625" style="1" customWidth="1"/>
    <col min="6" max="6" width="15.85546875" style="1" customWidth="1"/>
    <col min="7" max="7" width="17.28515625" style="39" customWidth="1"/>
    <col min="8" max="16384" width="9.140625" style="4"/>
  </cols>
  <sheetData>
    <row r="1" spans="1:7" x14ac:dyDescent="0.25">
      <c r="G1" s="3" t="s">
        <v>0</v>
      </c>
    </row>
    <row r="2" spans="1:7" x14ac:dyDescent="0.25">
      <c r="G2" s="5" t="s">
        <v>1</v>
      </c>
    </row>
    <row r="3" spans="1:7" x14ac:dyDescent="0.25">
      <c r="G3" s="5" t="s">
        <v>2</v>
      </c>
    </row>
    <row r="4" spans="1:7" x14ac:dyDescent="0.25">
      <c r="G4" s="5"/>
    </row>
    <row r="5" spans="1:7" x14ac:dyDescent="0.25">
      <c r="A5" s="6" t="s">
        <v>3</v>
      </c>
      <c r="B5" s="6"/>
      <c r="C5" s="6"/>
      <c r="D5" s="6"/>
      <c r="E5" s="6"/>
      <c r="F5" s="6"/>
      <c r="G5" s="6"/>
    </row>
    <row r="7" spans="1:7" x14ac:dyDescent="0.25">
      <c r="A7" s="7"/>
      <c r="B7" s="8"/>
      <c r="C7" s="9"/>
      <c r="D7" s="10"/>
      <c r="E7" s="11"/>
      <c r="F7" s="12"/>
      <c r="G7" s="13" t="s">
        <v>4</v>
      </c>
    </row>
    <row r="8" spans="1:7" s="20" customFormat="1" ht="30" x14ac:dyDescent="0.25">
      <c r="A8" s="14" t="s">
        <v>5</v>
      </c>
      <c r="B8" s="15" t="s">
        <v>6</v>
      </c>
      <c r="C8" s="15" t="s">
        <v>7</v>
      </c>
      <c r="D8" s="16" t="s">
        <v>8</v>
      </c>
      <c r="E8" s="17" t="s">
        <v>9</v>
      </c>
      <c r="F8" s="18" t="s">
        <v>10</v>
      </c>
      <c r="G8" s="19" t="s">
        <v>11</v>
      </c>
    </row>
    <row r="9" spans="1:7" x14ac:dyDescent="0.25">
      <c r="A9" s="21" t="s">
        <v>12</v>
      </c>
      <c r="B9" s="22" t="s">
        <v>13</v>
      </c>
      <c r="C9" s="9"/>
      <c r="D9" s="23"/>
      <c r="E9" s="8"/>
      <c r="F9" s="24">
        <f>F10+F30</f>
        <v>38371.799999999996</v>
      </c>
      <c r="G9" s="24">
        <f>G10+G30</f>
        <v>38316.5</v>
      </c>
    </row>
    <row r="10" spans="1:7" x14ac:dyDescent="0.25">
      <c r="A10" s="25" t="s">
        <v>14</v>
      </c>
      <c r="B10" s="26" t="s">
        <v>13</v>
      </c>
      <c r="C10" s="9" t="s">
        <v>15</v>
      </c>
      <c r="D10" s="27"/>
      <c r="E10" s="8"/>
      <c r="F10" s="28">
        <f>F11+F26</f>
        <v>38314.299999999996</v>
      </c>
      <c r="G10" s="28">
        <f>G11+G26</f>
        <v>38259</v>
      </c>
    </row>
    <row r="11" spans="1:7" ht="60" x14ac:dyDescent="0.25">
      <c r="A11" s="25" t="s">
        <v>16</v>
      </c>
      <c r="B11" s="26" t="s">
        <v>13</v>
      </c>
      <c r="C11" s="9" t="s">
        <v>17</v>
      </c>
      <c r="D11" s="27"/>
      <c r="E11" s="8"/>
      <c r="F11" s="28">
        <f>F12</f>
        <v>37796.799999999996</v>
      </c>
      <c r="G11" s="28">
        <f>G12</f>
        <v>37741.800000000003</v>
      </c>
    </row>
    <row r="12" spans="1:7" x14ac:dyDescent="0.25">
      <c r="A12" s="25" t="s">
        <v>18</v>
      </c>
      <c r="B12" s="26" t="s">
        <v>13</v>
      </c>
      <c r="C12" s="9" t="s">
        <v>17</v>
      </c>
      <c r="D12" s="27" t="s">
        <v>19</v>
      </c>
      <c r="E12" s="8"/>
      <c r="F12" s="28">
        <f>F13+F15+F18+F20+F24</f>
        <v>37796.799999999996</v>
      </c>
      <c r="G12" s="28">
        <f>G13+G15+G18+G20+G24</f>
        <v>37741.800000000003</v>
      </c>
    </row>
    <row r="13" spans="1:7" ht="30" x14ac:dyDescent="0.25">
      <c r="A13" s="25" t="s">
        <v>20</v>
      </c>
      <c r="B13" s="26" t="s">
        <v>13</v>
      </c>
      <c r="C13" s="9" t="s">
        <v>17</v>
      </c>
      <c r="D13" s="27" t="s">
        <v>21</v>
      </c>
      <c r="E13" s="8"/>
      <c r="F13" s="28">
        <v>3006.2999999999997</v>
      </c>
      <c r="G13" s="29">
        <v>3006.2</v>
      </c>
    </row>
    <row r="14" spans="1:7" ht="75" x14ac:dyDescent="0.25">
      <c r="A14" s="25" t="s">
        <v>22</v>
      </c>
      <c r="B14" s="26" t="s">
        <v>13</v>
      </c>
      <c r="C14" s="9" t="s">
        <v>17</v>
      </c>
      <c r="D14" s="27" t="s">
        <v>21</v>
      </c>
      <c r="E14" s="8">
        <v>100</v>
      </c>
      <c r="F14" s="28">
        <v>3006.2999999999997</v>
      </c>
      <c r="G14" s="29">
        <v>3006.2</v>
      </c>
    </row>
    <row r="15" spans="1:7" ht="30" x14ac:dyDescent="0.25">
      <c r="A15" s="25" t="s">
        <v>23</v>
      </c>
      <c r="B15" s="26" t="s">
        <v>13</v>
      </c>
      <c r="C15" s="9" t="s">
        <v>17</v>
      </c>
      <c r="D15" s="27" t="s">
        <v>24</v>
      </c>
      <c r="E15" s="8"/>
      <c r="F15" s="28">
        <f>F16+F17</f>
        <v>221.20000000000002</v>
      </c>
      <c r="G15" s="28">
        <f>G16+G17</f>
        <v>221.20000000000002</v>
      </c>
    </row>
    <row r="16" spans="1:7" ht="75" x14ac:dyDescent="0.25">
      <c r="A16" s="25" t="s">
        <v>22</v>
      </c>
      <c r="B16" s="26" t="s">
        <v>13</v>
      </c>
      <c r="C16" s="9" t="s">
        <v>17</v>
      </c>
      <c r="D16" s="27" t="s">
        <v>24</v>
      </c>
      <c r="E16" s="8">
        <v>100</v>
      </c>
      <c r="F16" s="28">
        <f>161.3-0.1</f>
        <v>161.20000000000002</v>
      </c>
      <c r="G16" s="28">
        <f>161.3-0.1</f>
        <v>161.20000000000002</v>
      </c>
    </row>
    <row r="17" spans="1:7" ht="30" x14ac:dyDescent="0.25">
      <c r="A17" s="25" t="s">
        <v>25</v>
      </c>
      <c r="B17" s="26" t="s">
        <v>13</v>
      </c>
      <c r="C17" s="9" t="s">
        <v>17</v>
      </c>
      <c r="D17" s="27" t="s">
        <v>24</v>
      </c>
      <c r="E17" s="8">
        <v>300</v>
      </c>
      <c r="F17" s="28">
        <v>60</v>
      </c>
      <c r="G17" s="28">
        <v>60</v>
      </c>
    </row>
    <row r="18" spans="1:7" ht="30" hidden="1" x14ac:dyDescent="0.25">
      <c r="A18" s="25" t="s">
        <v>26</v>
      </c>
      <c r="B18" s="26" t="s">
        <v>13</v>
      </c>
      <c r="C18" s="9" t="s">
        <v>17</v>
      </c>
      <c r="D18" s="27" t="s">
        <v>27</v>
      </c>
      <c r="E18" s="8"/>
      <c r="F18" s="28">
        <v>0</v>
      </c>
      <c r="G18" s="28">
        <v>0</v>
      </c>
    </row>
    <row r="19" spans="1:7" ht="75" hidden="1" x14ac:dyDescent="0.25">
      <c r="A19" s="25" t="s">
        <v>22</v>
      </c>
      <c r="B19" s="26" t="s">
        <v>13</v>
      </c>
      <c r="C19" s="9" t="s">
        <v>17</v>
      </c>
      <c r="D19" s="27" t="s">
        <v>27</v>
      </c>
      <c r="E19" s="8">
        <v>100</v>
      </c>
      <c r="F19" s="28">
        <v>0</v>
      </c>
      <c r="G19" s="28">
        <v>0</v>
      </c>
    </row>
    <row r="20" spans="1:7" ht="30" x14ac:dyDescent="0.25">
      <c r="A20" s="7" t="s">
        <v>28</v>
      </c>
      <c r="B20" s="26" t="s">
        <v>13</v>
      </c>
      <c r="C20" s="9" t="s">
        <v>17</v>
      </c>
      <c r="D20" s="27" t="s">
        <v>29</v>
      </c>
      <c r="E20" s="8"/>
      <c r="F20" s="28">
        <f>F21+F22+F23</f>
        <v>20723.499999999996</v>
      </c>
      <c r="G20" s="28">
        <f>G21+G22+G23</f>
        <v>20668.600000000002</v>
      </c>
    </row>
    <row r="21" spans="1:7" s="30" customFormat="1" ht="75" x14ac:dyDescent="0.25">
      <c r="A21" s="25" t="s">
        <v>22</v>
      </c>
      <c r="B21" s="26" t="s">
        <v>13</v>
      </c>
      <c r="C21" s="9" t="s">
        <v>17</v>
      </c>
      <c r="D21" s="27" t="s">
        <v>29</v>
      </c>
      <c r="E21" s="8">
        <v>100</v>
      </c>
      <c r="F21" s="28">
        <v>18557.799999999996</v>
      </c>
      <c r="G21" s="29">
        <v>18503</v>
      </c>
    </row>
    <row r="22" spans="1:7" s="30" customFormat="1" ht="30" x14ac:dyDescent="0.25">
      <c r="A22" s="25" t="s">
        <v>30</v>
      </c>
      <c r="B22" s="26" t="s">
        <v>13</v>
      </c>
      <c r="C22" s="9" t="s">
        <v>17</v>
      </c>
      <c r="D22" s="27" t="s">
        <v>29</v>
      </c>
      <c r="E22" s="8">
        <v>200</v>
      </c>
      <c r="F22" s="28">
        <v>2000</v>
      </c>
      <c r="G22" s="29">
        <v>1999.9</v>
      </c>
    </row>
    <row r="23" spans="1:7" s="30" customFormat="1" ht="30" x14ac:dyDescent="0.25">
      <c r="A23" s="25" t="s">
        <v>25</v>
      </c>
      <c r="B23" s="26" t="s">
        <v>13</v>
      </c>
      <c r="C23" s="9" t="s">
        <v>17</v>
      </c>
      <c r="D23" s="27" t="s">
        <v>29</v>
      </c>
      <c r="E23" s="8">
        <v>300</v>
      </c>
      <c r="F23" s="28">
        <v>165.7</v>
      </c>
      <c r="G23" s="29">
        <v>165.7</v>
      </c>
    </row>
    <row r="24" spans="1:7" s="30" customFormat="1" ht="30" x14ac:dyDescent="0.25">
      <c r="A24" s="25" t="s">
        <v>31</v>
      </c>
      <c r="B24" s="26" t="s">
        <v>13</v>
      </c>
      <c r="C24" s="9" t="s">
        <v>17</v>
      </c>
      <c r="D24" s="27" t="s">
        <v>32</v>
      </c>
      <c r="E24" s="8"/>
      <c r="F24" s="28">
        <v>13845.8</v>
      </c>
      <c r="G24" s="28">
        <v>13845.8</v>
      </c>
    </row>
    <row r="25" spans="1:7" s="30" customFormat="1" ht="75" x14ac:dyDescent="0.25">
      <c r="A25" s="25" t="s">
        <v>22</v>
      </c>
      <c r="B25" s="26" t="s">
        <v>13</v>
      </c>
      <c r="C25" s="9" t="s">
        <v>17</v>
      </c>
      <c r="D25" s="27" t="s">
        <v>32</v>
      </c>
      <c r="E25" s="8">
        <v>100</v>
      </c>
      <c r="F25" s="28">
        <v>13845.8</v>
      </c>
      <c r="G25" s="28">
        <v>13845.8</v>
      </c>
    </row>
    <row r="26" spans="1:7" s="30" customFormat="1" ht="15" x14ac:dyDescent="0.25">
      <c r="A26" s="25" t="s">
        <v>33</v>
      </c>
      <c r="B26" s="26" t="s">
        <v>13</v>
      </c>
      <c r="C26" s="9" t="s">
        <v>34</v>
      </c>
      <c r="D26" s="27"/>
      <c r="E26" s="8"/>
      <c r="F26" s="28">
        <f>F27</f>
        <v>517.5</v>
      </c>
      <c r="G26" s="28">
        <f>G27</f>
        <v>517.20000000000005</v>
      </c>
    </row>
    <row r="27" spans="1:7" s="30" customFormat="1" ht="15" x14ac:dyDescent="0.25">
      <c r="A27" s="25" t="s">
        <v>18</v>
      </c>
      <c r="B27" s="26" t="s">
        <v>13</v>
      </c>
      <c r="C27" s="9" t="s">
        <v>34</v>
      </c>
      <c r="D27" s="27" t="s">
        <v>19</v>
      </c>
      <c r="E27" s="8"/>
      <c r="F27" s="28">
        <f>F28</f>
        <v>517.5</v>
      </c>
      <c r="G27" s="28">
        <f>G28</f>
        <v>517.20000000000005</v>
      </c>
    </row>
    <row r="28" spans="1:7" s="30" customFormat="1" ht="45" x14ac:dyDescent="0.25">
      <c r="A28" s="25" t="s">
        <v>35</v>
      </c>
      <c r="B28" s="26" t="s">
        <v>13</v>
      </c>
      <c r="C28" s="9" t="s">
        <v>34</v>
      </c>
      <c r="D28" s="27" t="s">
        <v>36</v>
      </c>
      <c r="E28" s="8"/>
      <c r="F28" s="28">
        <v>517.5</v>
      </c>
      <c r="G28" s="29">
        <v>517.20000000000005</v>
      </c>
    </row>
    <row r="29" spans="1:7" s="30" customFormat="1" ht="30" x14ac:dyDescent="0.25">
      <c r="A29" s="25" t="s">
        <v>25</v>
      </c>
      <c r="B29" s="26" t="s">
        <v>13</v>
      </c>
      <c r="C29" s="9" t="s">
        <v>34</v>
      </c>
      <c r="D29" s="27" t="s">
        <v>36</v>
      </c>
      <c r="E29" s="8">
        <v>300</v>
      </c>
      <c r="F29" s="28">
        <v>517.5</v>
      </c>
      <c r="G29" s="29">
        <v>517.20000000000005</v>
      </c>
    </row>
    <row r="30" spans="1:7" s="30" customFormat="1" ht="15" x14ac:dyDescent="0.25">
      <c r="A30" s="25" t="s">
        <v>37</v>
      </c>
      <c r="B30" s="26" t="s">
        <v>13</v>
      </c>
      <c r="C30" s="9" t="s">
        <v>38</v>
      </c>
      <c r="D30" s="27"/>
      <c r="E30" s="8"/>
      <c r="F30" s="28">
        <f t="shared" ref="F30:G32" si="0">F31</f>
        <v>57.5</v>
      </c>
      <c r="G30" s="28">
        <f t="shared" si="0"/>
        <v>57.5</v>
      </c>
    </row>
    <row r="31" spans="1:7" s="30" customFormat="1" ht="15" x14ac:dyDescent="0.25">
      <c r="A31" s="25" t="s">
        <v>39</v>
      </c>
      <c r="B31" s="26" t="s">
        <v>13</v>
      </c>
      <c r="C31" s="9">
        <v>1003</v>
      </c>
      <c r="D31" s="27"/>
      <c r="E31" s="8"/>
      <c r="F31" s="28">
        <f t="shared" si="0"/>
        <v>57.5</v>
      </c>
      <c r="G31" s="28">
        <f t="shared" si="0"/>
        <v>57.5</v>
      </c>
    </row>
    <row r="32" spans="1:7" s="30" customFormat="1" ht="15" x14ac:dyDescent="0.25">
      <c r="A32" s="25" t="s">
        <v>18</v>
      </c>
      <c r="B32" s="26" t="s">
        <v>13</v>
      </c>
      <c r="C32" s="9" t="s">
        <v>40</v>
      </c>
      <c r="D32" s="27" t="s">
        <v>19</v>
      </c>
      <c r="E32" s="8"/>
      <c r="F32" s="28">
        <f t="shared" si="0"/>
        <v>57.5</v>
      </c>
      <c r="G32" s="28">
        <f t="shared" si="0"/>
        <v>57.5</v>
      </c>
    </row>
    <row r="33" spans="1:7" s="30" customFormat="1" ht="45" x14ac:dyDescent="0.25">
      <c r="A33" s="7" t="s">
        <v>41</v>
      </c>
      <c r="B33" s="26" t="s">
        <v>42</v>
      </c>
      <c r="C33" s="9" t="s">
        <v>40</v>
      </c>
      <c r="D33" s="27" t="s">
        <v>43</v>
      </c>
      <c r="E33" s="8"/>
      <c r="F33" s="28">
        <v>57.5</v>
      </c>
      <c r="G33" s="28">
        <v>57.5</v>
      </c>
    </row>
    <row r="34" spans="1:7" s="30" customFormat="1" ht="30" x14ac:dyDescent="0.25">
      <c r="A34" s="25" t="s">
        <v>25</v>
      </c>
      <c r="B34" s="26" t="s">
        <v>13</v>
      </c>
      <c r="C34" s="9" t="s">
        <v>40</v>
      </c>
      <c r="D34" s="27" t="s">
        <v>43</v>
      </c>
      <c r="E34" s="8">
        <v>300</v>
      </c>
      <c r="F34" s="28">
        <v>57.5</v>
      </c>
      <c r="G34" s="28">
        <v>57.5</v>
      </c>
    </row>
    <row r="35" spans="1:7" s="30" customFormat="1" ht="15" x14ac:dyDescent="0.25">
      <c r="A35" s="25"/>
      <c r="B35" s="26"/>
      <c r="C35" s="9" t="s">
        <v>44</v>
      </c>
      <c r="D35" s="27"/>
      <c r="E35" s="8"/>
      <c r="F35" s="29"/>
      <c r="G35" s="29"/>
    </row>
    <row r="36" spans="1:7" s="30" customFormat="1" ht="15" x14ac:dyDescent="0.25">
      <c r="A36" s="21" t="s">
        <v>45</v>
      </c>
      <c r="B36" s="22" t="s">
        <v>46</v>
      </c>
      <c r="C36" s="9" t="s">
        <v>44</v>
      </c>
      <c r="D36" s="23"/>
      <c r="E36" s="8"/>
      <c r="F36" s="31">
        <f>F37+F63+F84+F93+F173+F259+F283+F313+F340+F345</f>
        <v>5288498.3</v>
      </c>
      <c r="G36" s="31">
        <f>G37+G63+G84+G93+G173+G259+G283+G313+G340+G345</f>
        <v>4644663.2</v>
      </c>
    </row>
    <row r="37" spans="1:7" s="30" customFormat="1" ht="15" x14ac:dyDescent="0.25">
      <c r="A37" s="25" t="s">
        <v>14</v>
      </c>
      <c r="B37" s="32" t="s">
        <v>46</v>
      </c>
      <c r="C37" s="9" t="s">
        <v>15</v>
      </c>
      <c r="D37" s="33"/>
      <c r="E37" s="8"/>
      <c r="F37" s="29">
        <f>F38+F42+F58</f>
        <v>245192.30000000002</v>
      </c>
      <c r="G37" s="29">
        <f>G38+G42+G58</f>
        <v>242435</v>
      </c>
    </row>
    <row r="38" spans="1:7" s="30" customFormat="1" ht="45" x14ac:dyDescent="0.25">
      <c r="A38" s="25" t="s">
        <v>47</v>
      </c>
      <c r="B38" s="26" t="s">
        <v>46</v>
      </c>
      <c r="C38" s="9" t="s">
        <v>48</v>
      </c>
      <c r="D38" s="27"/>
      <c r="E38" s="8"/>
      <c r="F38" s="29">
        <f>F39</f>
        <v>3488.1</v>
      </c>
      <c r="G38" s="29">
        <f>G39</f>
        <v>3372.8</v>
      </c>
    </row>
    <row r="39" spans="1:7" s="30" customFormat="1" ht="15" x14ac:dyDescent="0.25">
      <c r="A39" s="25" t="s">
        <v>18</v>
      </c>
      <c r="B39" s="26" t="s">
        <v>46</v>
      </c>
      <c r="C39" s="9" t="s">
        <v>48</v>
      </c>
      <c r="D39" s="27" t="s">
        <v>19</v>
      </c>
      <c r="E39" s="8"/>
      <c r="F39" s="29">
        <f>F40</f>
        <v>3488.1</v>
      </c>
      <c r="G39" s="29">
        <f>G40</f>
        <v>3372.8</v>
      </c>
    </row>
    <row r="40" spans="1:7" s="30" customFormat="1" ht="15" x14ac:dyDescent="0.25">
      <c r="A40" s="25" t="s">
        <v>49</v>
      </c>
      <c r="B40" s="26" t="s">
        <v>46</v>
      </c>
      <c r="C40" s="9" t="s">
        <v>48</v>
      </c>
      <c r="D40" s="27" t="s">
        <v>50</v>
      </c>
      <c r="E40" s="8"/>
      <c r="F40" s="29">
        <v>3488.1</v>
      </c>
      <c r="G40" s="29">
        <v>3372.8</v>
      </c>
    </row>
    <row r="41" spans="1:7" s="30" customFormat="1" ht="75" x14ac:dyDescent="0.25">
      <c r="A41" s="25" t="s">
        <v>22</v>
      </c>
      <c r="B41" s="26" t="s">
        <v>46</v>
      </c>
      <c r="C41" s="9" t="s">
        <v>48</v>
      </c>
      <c r="D41" s="27" t="s">
        <v>50</v>
      </c>
      <c r="E41" s="8">
        <v>100</v>
      </c>
      <c r="F41" s="29">
        <v>3488.1</v>
      </c>
      <c r="G41" s="29">
        <v>3372.8</v>
      </c>
    </row>
    <row r="42" spans="1:7" s="30" customFormat="1" ht="60" x14ac:dyDescent="0.25">
      <c r="A42" s="25" t="s">
        <v>51</v>
      </c>
      <c r="B42" s="26" t="s">
        <v>46</v>
      </c>
      <c r="C42" s="9" t="s">
        <v>52</v>
      </c>
      <c r="D42" s="27"/>
      <c r="E42" s="8"/>
      <c r="F42" s="29">
        <f>F43+F49</f>
        <v>241667.5</v>
      </c>
      <c r="G42" s="29">
        <f>G43+G49</f>
        <v>239052</v>
      </c>
    </row>
    <row r="43" spans="1:7" s="30" customFormat="1" ht="15" x14ac:dyDescent="0.25">
      <c r="A43" s="25" t="s">
        <v>18</v>
      </c>
      <c r="B43" s="26" t="s">
        <v>46</v>
      </c>
      <c r="C43" s="9" t="s">
        <v>52</v>
      </c>
      <c r="D43" s="27" t="s">
        <v>19</v>
      </c>
      <c r="E43" s="8"/>
      <c r="F43" s="29">
        <f>F44</f>
        <v>233215.5</v>
      </c>
      <c r="G43" s="29">
        <f>G44</f>
        <v>231610.5</v>
      </c>
    </row>
    <row r="44" spans="1:7" s="30" customFormat="1" ht="45" x14ac:dyDescent="0.25">
      <c r="A44" s="34" t="s">
        <v>53</v>
      </c>
      <c r="B44" s="26" t="s">
        <v>46</v>
      </c>
      <c r="C44" s="9" t="s">
        <v>52</v>
      </c>
      <c r="D44" s="27" t="s">
        <v>54</v>
      </c>
      <c r="E44" s="8"/>
      <c r="F44" s="29">
        <f>F45+F46+F47+F48</f>
        <v>233215.5</v>
      </c>
      <c r="G44" s="29">
        <f>G45+G46+G47+G48</f>
        <v>231610.5</v>
      </c>
    </row>
    <row r="45" spans="1:7" s="30" customFormat="1" ht="75" x14ac:dyDescent="0.25">
      <c r="A45" s="25" t="s">
        <v>22</v>
      </c>
      <c r="B45" s="26" t="s">
        <v>46</v>
      </c>
      <c r="C45" s="9" t="s">
        <v>52</v>
      </c>
      <c r="D45" s="27" t="s">
        <v>54</v>
      </c>
      <c r="E45" s="8">
        <v>100</v>
      </c>
      <c r="F45" s="29">
        <v>220897.4</v>
      </c>
      <c r="G45" s="29">
        <v>219943.1</v>
      </c>
    </row>
    <row r="46" spans="1:7" s="30" customFormat="1" ht="30" x14ac:dyDescent="0.25">
      <c r="A46" s="25" t="s">
        <v>30</v>
      </c>
      <c r="B46" s="26" t="s">
        <v>46</v>
      </c>
      <c r="C46" s="9" t="s">
        <v>52</v>
      </c>
      <c r="D46" s="27" t="s">
        <v>54</v>
      </c>
      <c r="E46" s="8">
        <v>200</v>
      </c>
      <c r="F46" s="29">
        <v>8595.4</v>
      </c>
      <c r="G46" s="29">
        <v>8016.9</v>
      </c>
    </row>
    <row r="47" spans="1:7" s="30" customFormat="1" ht="30" x14ac:dyDescent="0.25">
      <c r="A47" s="25" t="s">
        <v>25</v>
      </c>
      <c r="B47" s="26" t="s">
        <v>46</v>
      </c>
      <c r="C47" s="9" t="s">
        <v>52</v>
      </c>
      <c r="D47" s="27" t="s">
        <v>54</v>
      </c>
      <c r="E47" s="8">
        <v>300</v>
      </c>
      <c r="F47" s="29">
        <v>1485.1</v>
      </c>
      <c r="G47" s="29">
        <v>1434.4</v>
      </c>
    </row>
    <row r="48" spans="1:7" s="30" customFormat="1" ht="15" x14ac:dyDescent="0.25">
      <c r="A48" s="7" t="s">
        <v>55</v>
      </c>
      <c r="B48" s="26" t="s">
        <v>46</v>
      </c>
      <c r="C48" s="9" t="s">
        <v>52</v>
      </c>
      <c r="D48" s="27" t="s">
        <v>54</v>
      </c>
      <c r="E48" s="8">
        <v>800</v>
      </c>
      <c r="F48" s="29">
        <v>2237.6</v>
      </c>
      <c r="G48" s="29">
        <v>2216.1</v>
      </c>
    </row>
    <row r="49" spans="1:7" s="30" customFormat="1" ht="30" x14ac:dyDescent="0.25">
      <c r="A49" s="7" t="s">
        <v>56</v>
      </c>
      <c r="B49" s="35" t="s">
        <v>46</v>
      </c>
      <c r="C49" s="35" t="s">
        <v>52</v>
      </c>
      <c r="D49" s="36" t="s">
        <v>57</v>
      </c>
      <c r="E49" s="9"/>
      <c r="F49" s="29">
        <f>F50+F52+F55</f>
        <v>8452</v>
      </c>
      <c r="G49" s="29">
        <f>G50+G52+G55</f>
        <v>7441.5</v>
      </c>
    </row>
    <row r="50" spans="1:7" s="30" customFormat="1" ht="90" x14ac:dyDescent="0.25">
      <c r="A50" s="25" t="s">
        <v>58</v>
      </c>
      <c r="B50" s="26" t="s">
        <v>46</v>
      </c>
      <c r="C50" s="9" t="s">
        <v>52</v>
      </c>
      <c r="D50" s="37" t="s">
        <v>59</v>
      </c>
      <c r="E50" s="38"/>
      <c r="F50" s="29">
        <v>3023.1</v>
      </c>
      <c r="G50" s="29">
        <v>2763.8</v>
      </c>
    </row>
    <row r="51" spans="1:7" s="30" customFormat="1" ht="75" x14ac:dyDescent="0.25">
      <c r="A51" s="25" t="s">
        <v>22</v>
      </c>
      <c r="B51" s="26" t="s">
        <v>46</v>
      </c>
      <c r="C51" s="9" t="s">
        <v>52</v>
      </c>
      <c r="D51" s="37" t="s">
        <v>59</v>
      </c>
      <c r="E51" s="38">
        <v>100</v>
      </c>
      <c r="F51" s="29">
        <v>3023.1</v>
      </c>
      <c r="G51" s="29">
        <v>2763.8</v>
      </c>
    </row>
    <row r="52" spans="1:7" s="30" customFormat="1" ht="120" x14ac:dyDescent="0.25">
      <c r="A52" s="25" t="s">
        <v>60</v>
      </c>
      <c r="B52" s="26" t="s">
        <v>46</v>
      </c>
      <c r="C52" s="9" t="s">
        <v>52</v>
      </c>
      <c r="D52" s="27" t="s">
        <v>61</v>
      </c>
      <c r="E52" s="26"/>
      <c r="F52" s="29">
        <f>F53+F54</f>
        <v>3513.8</v>
      </c>
      <c r="G52" s="29">
        <f>G53+G54</f>
        <v>2773.5</v>
      </c>
    </row>
    <row r="53" spans="1:7" s="39" customFormat="1" ht="75" x14ac:dyDescent="0.25">
      <c r="A53" s="25" t="s">
        <v>22</v>
      </c>
      <c r="B53" s="26" t="s">
        <v>46</v>
      </c>
      <c r="C53" s="9" t="s">
        <v>52</v>
      </c>
      <c r="D53" s="27" t="s">
        <v>61</v>
      </c>
      <c r="E53" s="26" t="s">
        <v>62</v>
      </c>
      <c r="F53" s="29">
        <v>2738</v>
      </c>
      <c r="G53" s="29">
        <v>2646</v>
      </c>
    </row>
    <row r="54" spans="1:7" s="39" customFormat="1" ht="30" x14ac:dyDescent="0.25">
      <c r="A54" s="25" t="s">
        <v>30</v>
      </c>
      <c r="B54" s="26" t="s">
        <v>46</v>
      </c>
      <c r="C54" s="9" t="s">
        <v>52</v>
      </c>
      <c r="D54" s="27" t="s">
        <v>61</v>
      </c>
      <c r="E54" s="26" t="s">
        <v>63</v>
      </c>
      <c r="F54" s="29">
        <v>775.8</v>
      </c>
      <c r="G54" s="29">
        <v>127.5</v>
      </c>
    </row>
    <row r="55" spans="1:7" s="39" customFormat="1" ht="60" x14ac:dyDescent="0.25">
      <c r="A55" s="25" t="s">
        <v>64</v>
      </c>
      <c r="B55" s="26" t="s">
        <v>65</v>
      </c>
      <c r="C55" s="9" t="s">
        <v>52</v>
      </c>
      <c r="D55" s="37" t="s">
        <v>66</v>
      </c>
      <c r="E55" s="38"/>
      <c r="F55" s="29">
        <f>F56+F57</f>
        <v>1915.1</v>
      </c>
      <c r="G55" s="29">
        <f>G56+G57</f>
        <v>1904.1999999999998</v>
      </c>
    </row>
    <row r="56" spans="1:7" s="39" customFormat="1" ht="75" x14ac:dyDescent="0.25">
      <c r="A56" s="25" t="s">
        <v>22</v>
      </c>
      <c r="B56" s="26" t="s">
        <v>65</v>
      </c>
      <c r="C56" s="9" t="s">
        <v>52</v>
      </c>
      <c r="D56" s="37" t="s">
        <v>66</v>
      </c>
      <c r="E56" s="38">
        <v>100</v>
      </c>
      <c r="F56" s="29">
        <v>1745.1</v>
      </c>
      <c r="G56" s="29">
        <v>1745.1</v>
      </c>
    </row>
    <row r="57" spans="1:7" s="39" customFormat="1" ht="30" x14ac:dyDescent="0.25">
      <c r="A57" s="25" t="s">
        <v>30</v>
      </c>
      <c r="B57" s="26" t="s">
        <v>65</v>
      </c>
      <c r="C57" s="9" t="s">
        <v>52</v>
      </c>
      <c r="D57" s="37" t="s">
        <v>66</v>
      </c>
      <c r="E57" s="38">
        <v>200</v>
      </c>
      <c r="F57" s="29">
        <v>170</v>
      </c>
      <c r="G57" s="29">
        <v>159.1</v>
      </c>
    </row>
    <row r="58" spans="1:7" s="39" customFormat="1" ht="15" x14ac:dyDescent="0.25">
      <c r="A58" s="40" t="s">
        <v>67</v>
      </c>
      <c r="B58" s="26" t="s">
        <v>46</v>
      </c>
      <c r="C58" s="26" t="s">
        <v>68</v>
      </c>
      <c r="D58" s="41"/>
      <c r="E58" s="38"/>
      <c r="F58" s="29">
        <f t="shared" ref="F58:G60" si="1">F59</f>
        <v>36.700000000000003</v>
      </c>
      <c r="G58" s="29">
        <f t="shared" si="1"/>
        <v>10.199999999999999</v>
      </c>
    </row>
    <row r="59" spans="1:7" s="39" customFormat="1" ht="15" x14ac:dyDescent="0.25">
      <c r="A59" s="25" t="s">
        <v>18</v>
      </c>
      <c r="B59" s="26" t="s">
        <v>46</v>
      </c>
      <c r="C59" s="26" t="s">
        <v>68</v>
      </c>
      <c r="D59" s="27" t="s">
        <v>19</v>
      </c>
      <c r="E59" s="38"/>
      <c r="F59" s="29">
        <f t="shared" si="1"/>
        <v>36.700000000000003</v>
      </c>
      <c r="G59" s="29">
        <f t="shared" si="1"/>
        <v>10.199999999999999</v>
      </c>
    </row>
    <row r="60" spans="1:7" s="39" customFormat="1" ht="30" x14ac:dyDescent="0.25">
      <c r="A60" s="42" t="s">
        <v>56</v>
      </c>
      <c r="B60" s="26" t="s">
        <v>46</v>
      </c>
      <c r="C60" s="26" t="s">
        <v>68</v>
      </c>
      <c r="D60" s="27" t="s">
        <v>57</v>
      </c>
      <c r="E60" s="38"/>
      <c r="F60" s="29">
        <f t="shared" si="1"/>
        <v>36.700000000000003</v>
      </c>
      <c r="G60" s="29">
        <f t="shared" si="1"/>
        <v>10.199999999999999</v>
      </c>
    </row>
    <row r="61" spans="1:7" s="39" customFormat="1" ht="60" x14ac:dyDescent="0.25">
      <c r="A61" s="34" t="s">
        <v>69</v>
      </c>
      <c r="B61" s="26" t="s">
        <v>46</v>
      </c>
      <c r="C61" s="26" t="s">
        <v>68</v>
      </c>
      <c r="D61" s="41" t="s">
        <v>70</v>
      </c>
      <c r="E61" s="38"/>
      <c r="F61" s="29">
        <v>36.700000000000003</v>
      </c>
      <c r="G61" s="29">
        <v>10.199999999999999</v>
      </c>
    </row>
    <row r="62" spans="1:7" s="39" customFormat="1" ht="45" x14ac:dyDescent="0.25">
      <c r="A62" s="43" t="s">
        <v>71</v>
      </c>
      <c r="B62" s="26" t="s">
        <v>46</v>
      </c>
      <c r="C62" s="26" t="s">
        <v>68</v>
      </c>
      <c r="D62" s="41" t="s">
        <v>70</v>
      </c>
      <c r="E62" s="38">
        <v>600</v>
      </c>
      <c r="F62" s="29">
        <v>36.700000000000003</v>
      </c>
      <c r="G62" s="29">
        <v>10.199999999999999</v>
      </c>
    </row>
    <row r="63" spans="1:7" s="39" customFormat="1" ht="15" x14ac:dyDescent="0.25">
      <c r="A63" s="25" t="s">
        <v>33</v>
      </c>
      <c r="B63" s="26" t="s">
        <v>46</v>
      </c>
      <c r="C63" s="9" t="s">
        <v>34</v>
      </c>
      <c r="D63" s="27"/>
      <c r="E63" s="38"/>
      <c r="F63" s="29">
        <f>F64</f>
        <v>361105.69999999995</v>
      </c>
      <c r="G63" s="29">
        <f>G64</f>
        <v>346116.9</v>
      </c>
    </row>
    <row r="64" spans="1:7" s="39" customFormat="1" ht="15" x14ac:dyDescent="0.25">
      <c r="A64" s="25" t="s">
        <v>18</v>
      </c>
      <c r="B64" s="26" t="s">
        <v>46</v>
      </c>
      <c r="C64" s="9" t="s">
        <v>34</v>
      </c>
      <c r="D64" s="27" t="s">
        <v>19</v>
      </c>
      <c r="E64" s="38"/>
      <c r="F64" s="29">
        <f>F65+F67+F69+F73+F76+F79+F81</f>
        <v>361105.69999999995</v>
      </c>
      <c r="G64" s="29">
        <f>G65+G67+G69+G73+G76+G79+G81</f>
        <v>346116.9</v>
      </c>
    </row>
    <row r="65" spans="1:7" s="39" customFormat="1" ht="60" x14ac:dyDescent="0.25">
      <c r="A65" s="25" t="s">
        <v>72</v>
      </c>
      <c r="B65" s="26" t="s">
        <v>46</v>
      </c>
      <c r="C65" s="9" t="s">
        <v>34</v>
      </c>
      <c r="D65" s="27" t="s">
        <v>73</v>
      </c>
      <c r="E65" s="38"/>
      <c r="F65" s="29">
        <v>13234.1</v>
      </c>
      <c r="G65" s="29">
        <v>13234.1</v>
      </c>
    </row>
    <row r="66" spans="1:7" s="39" customFormat="1" ht="30" x14ac:dyDescent="0.25">
      <c r="A66" s="25" t="s">
        <v>30</v>
      </c>
      <c r="B66" s="26" t="s">
        <v>46</v>
      </c>
      <c r="C66" s="9" t="s">
        <v>34</v>
      </c>
      <c r="D66" s="27" t="s">
        <v>73</v>
      </c>
      <c r="E66" s="38">
        <v>200</v>
      </c>
      <c r="F66" s="29">
        <v>13234.1</v>
      </c>
      <c r="G66" s="29">
        <v>13234.1</v>
      </c>
    </row>
    <row r="67" spans="1:7" s="39" customFormat="1" ht="45" x14ac:dyDescent="0.25">
      <c r="A67" s="25" t="s">
        <v>35</v>
      </c>
      <c r="B67" s="26" t="s">
        <v>46</v>
      </c>
      <c r="C67" s="9" t="s">
        <v>34</v>
      </c>
      <c r="D67" s="27" t="s">
        <v>36</v>
      </c>
      <c r="E67" s="8"/>
      <c r="F67" s="29">
        <v>517.29999999999995</v>
      </c>
      <c r="G67" s="29">
        <v>507</v>
      </c>
    </row>
    <row r="68" spans="1:7" s="39" customFormat="1" ht="30" x14ac:dyDescent="0.25">
      <c r="A68" s="25" t="s">
        <v>25</v>
      </c>
      <c r="B68" s="26" t="s">
        <v>46</v>
      </c>
      <c r="C68" s="9" t="s">
        <v>34</v>
      </c>
      <c r="D68" s="27" t="s">
        <v>36</v>
      </c>
      <c r="E68" s="8">
        <v>300</v>
      </c>
      <c r="F68" s="29">
        <v>517.29999999999995</v>
      </c>
      <c r="G68" s="29">
        <v>507</v>
      </c>
    </row>
    <row r="69" spans="1:7" s="30" customFormat="1" ht="45" x14ac:dyDescent="0.25">
      <c r="A69" s="7" t="s">
        <v>74</v>
      </c>
      <c r="B69" s="26" t="s">
        <v>46</v>
      </c>
      <c r="C69" s="9" t="s">
        <v>34</v>
      </c>
      <c r="D69" s="27" t="s">
        <v>75</v>
      </c>
      <c r="E69" s="8"/>
      <c r="F69" s="29">
        <f>F70+F71+F72</f>
        <v>142949.69999999998</v>
      </c>
      <c r="G69" s="29">
        <f>G70+G71+G72</f>
        <v>128034.09999999999</v>
      </c>
    </row>
    <row r="70" spans="1:7" s="30" customFormat="1" ht="75" x14ac:dyDescent="0.25">
      <c r="A70" s="25" t="s">
        <v>22</v>
      </c>
      <c r="B70" s="26" t="s">
        <v>46</v>
      </c>
      <c r="C70" s="9" t="s">
        <v>34</v>
      </c>
      <c r="D70" s="27" t="s">
        <v>75</v>
      </c>
      <c r="E70" s="8">
        <v>100</v>
      </c>
      <c r="F70" s="29">
        <v>80380.2</v>
      </c>
      <c r="G70" s="29">
        <v>77615.7</v>
      </c>
    </row>
    <row r="71" spans="1:7" s="30" customFormat="1" ht="30" x14ac:dyDescent="0.25">
      <c r="A71" s="25" t="s">
        <v>30</v>
      </c>
      <c r="B71" s="26" t="s">
        <v>46</v>
      </c>
      <c r="C71" s="9" t="s">
        <v>34</v>
      </c>
      <c r="D71" s="27" t="s">
        <v>75</v>
      </c>
      <c r="E71" s="8">
        <v>200</v>
      </c>
      <c r="F71" s="29">
        <v>58623.6</v>
      </c>
      <c r="G71" s="29">
        <v>46472.5</v>
      </c>
    </row>
    <row r="72" spans="1:7" s="30" customFormat="1" ht="15" x14ac:dyDescent="0.25">
      <c r="A72" s="7" t="s">
        <v>55</v>
      </c>
      <c r="B72" s="26" t="s">
        <v>46</v>
      </c>
      <c r="C72" s="9" t="s">
        <v>34</v>
      </c>
      <c r="D72" s="27" t="s">
        <v>75</v>
      </c>
      <c r="E72" s="8">
        <v>800</v>
      </c>
      <c r="F72" s="29">
        <v>3945.9</v>
      </c>
      <c r="G72" s="29">
        <v>3945.9</v>
      </c>
    </row>
    <row r="73" spans="1:7" s="30" customFormat="1" ht="15" x14ac:dyDescent="0.25">
      <c r="A73" s="25" t="s">
        <v>76</v>
      </c>
      <c r="B73" s="26" t="s">
        <v>46</v>
      </c>
      <c r="C73" s="9" t="s">
        <v>34</v>
      </c>
      <c r="D73" s="27" t="s">
        <v>77</v>
      </c>
      <c r="E73" s="8"/>
      <c r="F73" s="29">
        <f>F74+F75</f>
        <v>44614.700000000004</v>
      </c>
      <c r="G73" s="29">
        <f>G74+G75</f>
        <v>44551.8</v>
      </c>
    </row>
    <row r="74" spans="1:7" s="30" customFormat="1" ht="30" x14ac:dyDescent="0.25">
      <c r="A74" s="44" t="s">
        <v>78</v>
      </c>
      <c r="B74" s="26" t="s">
        <v>46</v>
      </c>
      <c r="C74" s="9" t="s">
        <v>34</v>
      </c>
      <c r="D74" s="27" t="s">
        <v>77</v>
      </c>
      <c r="E74" s="8">
        <v>400</v>
      </c>
      <c r="F74" s="29">
        <v>1267.9000000000001</v>
      </c>
      <c r="G74" s="29">
        <v>1267.9000000000001</v>
      </c>
    </row>
    <row r="75" spans="1:7" s="30" customFormat="1" ht="15" x14ac:dyDescent="0.25">
      <c r="A75" s="7" t="s">
        <v>55</v>
      </c>
      <c r="B75" s="26" t="s">
        <v>46</v>
      </c>
      <c r="C75" s="9" t="s">
        <v>34</v>
      </c>
      <c r="D75" s="27" t="s">
        <v>77</v>
      </c>
      <c r="E75" s="8">
        <v>800</v>
      </c>
      <c r="F75" s="29">
        <v>43346.8</v>
      </c>
      <c r="G75" s="29">
        <v>43283.9</v>
      </c>
    </row>
    <row r="76" spans="1:7" s="30" customFormat="1" ht="15" x14ac:dyDescent="0.25">
      <c r="A76" s="7" t="s">
        <v>79</v>
      </c>
      <c r="B76" s="26" t="s">
        <v>46</v>
      </c>
      <c r="C76" s="9" t="s">
        <v>34</v>
      </c>
      <c r="D76" s="27" t="s">
        <v>80</v>
      </c>
      <c r="E76" s="8"/>
      <c r="F76" s="29">
        <f>F77+F78</f>
        <v>360</v>
      </c>
      <c r="G76" s="29">
        <f>G77+G78</f>
        <v>360</v>
      </c>
    </row>
    <row r="77" spans="1:7" s="30" customFormat="1" ht="30" x14ac:dyDescent="0.25">
      <c r="A77" s="25" t="s">
        <v>30</v>
      </c>
      <c r="B77" s="26" t="s">
        <v>46</v>
      </c>
      <c r="C77" s="9" t="s">
        <v>34</v>
      </c>
      <c r="D77" s="27" t="s">
        <v>80</v>
      </c>
      <c r="E77" s="8">
        <v>200</v>
      </c>
      <c r="F77" s="29">
        <v>10</v>
      </c>
      <c r="G77" s="29">
        <v>10</v>
      </c>
    </row>
    <row r="78" spans="1:7" s="30" customFormat="1" ht="15" x14ac:dyDescent="0.25">
      <c r="A78" s="7" t="s">
        <v>55</v>
      </c>
      <c r="B78" s="26" t="s">
        <v>46</v>
      </c>
      <c r="C78" s="9" t="s">
        <v>34</v>
      </c>
      <c r="D78" s="27" t="s">
        <v>80</v>
      </c>
      <c r="E78" s="8">
        <v>800</v>
      </c>
      <c r="F78" s="29">
        <v>350</v>
      </c>
      <c r="G78" s="29">
        <v>350</v>
      </c>
    </row>
    <row r="79" spans="1:7" s="30" customFormat="1" ht="15" x14ac:dyDescent="0.25">
      <c r="A79" s="7" t="s">
        <v>81</v>
      </c>
      <c r="B79" s="26" t="s">
        <v>46</v>
      </c>
      <c r="C79" s="9" t="s">
        <v>34</v>
      </c>
      <c r="D79" s="27" t="s">
        <v>82</v>
      </c>
      <c r="E79" s="35"/>
      <c r="F79" s="29">
        <v>120</v>
      </c>
      <c r="G79" s="29">
        <v>120</v>
      </c>
    </row>
    <row r="80" spans="1:7" s="30" customFormat="1" ht="15" x14ac:dyDescent="0.25">
      <c r="A80" s="7" t="s">
        <v>55</v>
      </c>
      <c r="B80" s="26" t="s">
        <v>46</v>
      </c>
      <c r="C80" s="9" t="s">
        <v>34</v>
      </c>
      <c r="D80" s="27" t="s">
        <v>82</v>
      </c>
      <c r="E80" s="35" t="s">
        <v>83</v>
      </c>
      <c r="F80" s="29">
        <v>120</v>
      </c>
      <c r="G80" s="29">
        <v>120</v>
      </c>
    </row>
    <row r="81" spans="1:7" s="30" customFormat="1" ht="60" x14ac:dyDescent="0.25">
      <c r="A81" s="45" t="s">
        <v>84</v>
      </c>
      <c r="B81" s="26" t="s">
        <v>46</v>
      </c>
      <c r="C81" s="9" t="s">
        <v>34</v>
      </c>
      <c r="D81" s="27" t="s">
        <v>85</v>
      </c>
      <c r="E81" s="35"/>
      <c r="F81" s="29">
        <f>F82+F83</f>
        <v>159309.9</v>
      </c>
      <c r="G81" s="29">
        <f>G82+G83</f>
        <v>159309.9</v>
      </c>
    </row>
    <row r="82" spans="1:7" s="30" customFormat="1" ht="30" x14ac:dyDescent="0.25">
      <c r="A82" s="44" t="s">
        <v>78</v>
      </c>
      <c r="B82" s="26" t="s">
        <v>46</v>
      </c>
      <c r="C82" s="9" t="s">
        <v>34</v>
      </c>
      <c r="D82" s="27" t="s">
        <v>85</v>
      </c>
      <c r="E82" s="35" t="s">
        <v>86</v>
      </c>
      <c r="F82" s="29">
        <v>145097</v>
      </c>
      <c r="G82" s="29">
        <v>145097</v>
      </c>
    </row>
    <row r="83" spans="1:7" s="30" customFormat="1" ht="15" x14ac:dyDescent="0.25">
      <c r="A83" s="7" t="s">
        <v>55</v>
      </c>
      <c r="B83" s="26" t="s">
        <v>46</v>
      </c>
      <c r="C83" s="9" t="s">
        <v>34</v>
      </c>
      <c r="D83" s="27" t="s">
        <v>85</v>
      </c>
      <c r="E83" s="35" t="s">
        <v>83</v>
      </c>
      <c r="F83" s="29">
        <v>14212.9</v>
      </c>
      <c r="G83" s="29">
        <v>14212.9</v>
      </c>
    </row>
    <row r="84" spans="1:7" s="30" customFormat="1" ht="15" x14ac:dyDescent="0.25">
      <c r="A84" s="25" t="s">
        <v>87</v>
      </c>
      <c r="B84" s="26" t="s">
        <v>46</v>
      </c>
      <c r="C84" s="9" t="s">
        <v>88</v>
      </c>
      <c r="D84" s="27"/>
      <c r="E84" s="8"/>
      <c r="F84" s="29">
        <f>F85</f>
        <v>1496.3000000000002</v>
      </c>
      <c r="G84" s="29">
        <f>G85</f>
        <v>1496.3000000000002</v>
      </c>
    </row>
    <row r="85" spans="1:7" s="39" customFormat="1" ht="15" x14ac:dyDescent="0.25">
      <c r="A85" s="25" t="s">
        <v>89</v>
      </c>
      <c r="B85" s="26" t="s">
        <v>46</v>
      </c>
      <c r="C85" s="9" t="s">
        <v>90</v>
      </c>
      <c r="D85" s="27"/>
      <c r="E85" s="8"/>
      <c r="F85" s="29">
        <f>F86</f>
        <v>1496.3000000000002</v>
      </c>
      <c r="G85" s="29">
        <f>G86</f>
        <v>1496.3000000000002</v>
      </c>
    </row>
    <row r="86" spans="1:7" s="39" customFormat="1" ht="15" x14ac:dyDescent="0.25">
      <c r="A86" s="25" t="s">
        <v>18</v>
      </c>
      <c r="B86" s="26" t="s">
        <v>46</v>
      </c>
      <c r="C86" s="9" t="s">
        <v>90</v>
      </c>
      <c r="D86" s="27" t="s">
        <v>19</v>
      </c>
      <c r="E86" s="8"/>
      <c r="F86" s="29">
        <f>F87+F89</f>
        <v>1496.3000000000002</v>
      </c>
      <c r="G86" s="29">
        <f>G87+G89</f>
        <v>1496.3000000000002</v>
      </c>
    </row>
    <row r="87" spans="1:7" s="39" customFormat="1" ht="15" x14ac:dyDescent="0.25">
      <c r="A87" s="25" t="s">
        <v>91</v>
      </c>
      <c r="B87" s="26" t="s">
        <v>46</v>
      </c>
      <c r="C87" s="9" t="s">
        <v>90</v>
      </c>
      <c r="D87" s="27" t="s">
        <v>92</v>
      </c>
      <c r="E87" s="8"/>
      <c r="F87" s="29">
        <v>1374.6000000000001</v>
      </c>
      <c r="G87" s="29">
        <v>1374.6000000000001</v>
      </c>
    </row>
    <row r="88" spans="1:7" s="39" customFormat="1" ht="30" x14ac:dyDescent="0.25">
      <c r="A88" s="25" t="s">
        <v>30</v>
      </c>
      <c r="B88" s="26" t="s">
        <v>46</v>
      </c>
      <c r="C88" s="9" t="s">
        <v>90</v>
      </c>
      <c r="D88" s="27" t="s">
        <v>92</v>
      </c>
      <c r="E88" s="8">
        <v>200</v>
      </c>
      <c r="F88" s="29">
        <v>1374.6000000000001</v>
      </c>
      <c r="G88" s="29">
        <v>1374.6000000000001</v>
      </c>
    </row>
    <row r="89" spans="1:7" s="39" customFormat="1" ht="15" x14ac:dyDescent="0.25">
      <c r="A89" s="25" t="s">
        <v>93</v>
      </c>
      <c r="B89" s="26" t="s">
        <v>46</v>
      </c>
      <c r="C89" s="9" t="s">
        <v>90</v>
      </c>
      <c r="D89" s="27" t="s">
        <v>94</v>
      </c>
      <c r="E89" s="8"/>
      <c r="F89" s="29">
        <f>F90+F91+F92</f>
        <v>121.69999999999999</v>
      </c>
      <c r="G89" s="29">
        <f>G90+G91+G92</f>
        <v>121.69999999999999</v>
      </c>
    </row>
    <row r="90" spans="1:7" s="39" customFormat="1" ht="75" x14ac:dyDescent="0.25">
      <c r="A90" s="25" t="s">
        <v>22</v>
      </c>
      <c r="B90" s="26" t="s">
        <v>46</v>
      </c>
      <c r="C90" s="9" t="s">
        <v>90</v>
      </c>
      <c r="D90" s="27" t="s">
        <v>94</v>
      </c>
      <c r="E90" s="8">
        <v>100</v>
      </c>
      <c r="F90" s="29">
        <v>80</v>
      </c>
      <c r="G90" s="29">
        <v>80</v>
      </c>
    </row>
    <row r="91" spans="1:7" s="39" customFormat="1" ht="30" x14ac:dyDescent="0.25">
      <c r="A91" s="25" t="s">
        <v>30</v>
      </c>
      <c r="B91" s="26" t="s">
        <v>46</v>
      </c>
      <c r="C91" s="9" t="s">
        <v>90</v>
      </c>
      <c r="D91" s="27" t="s">
        <v>94</v>
      </c>
      <c r="E91" s="8">
        <v>200</v>
      </c>
      <c r="F91" s="29">
        <v>31.699999999999989</v>
      </c>
      <c r="G91" s="29">
        <v>31.699999999999989</v>
      </c>
    </row>
    <row r="92" spans="1:7" s="39" customFormat="1" ht="30" x14ac:dyDescent="0.25">
      <c r="A92" s="25" t="s">
        <v>25</v>
      </c>
      <c r="B92" s="26" t="s">
        <v>46</v>
      </c>
      <c r="C92" s="9" t="s">
        <v>90</v>
      </c>
      <c r="D92" s="27" t="s">
        <v>94</v>
      </c>
      <c r="E92" s="8">
        <v>300</v>
      </c>
      <c r="F92" s="29">
        <v>10</v>
      </c>
      <c r="G92" s="29">
        <v>10</v>
      </c>
    </row>
    <row r="93" spans="1:7" s="39" customFormat="1" ht="15" x14ac:dyDescent="0.25">
      <c r="A93" s="46" t="s">
        <v>95</v>
      </c>
      <c r="B93" s="47" t="s">
        <v>46</v>
      </c>
      <c r="C93" s="47" t="s">
        <v>96</v>
      </c>
      <c r="D93" s="48"/>
      <c r="E93" s="49"/>
      <c r="F93" s="29">
        <f>F94+F106+F122+F147</f>
        <v>2938604.4000000004</v>
      </c>
      <c r="G93" s="29">
        <f>G94+G106+G122+G147</f>
        <v>2850415.3</v>
      </c>
    </row>
    <row r="94" spans="1:7" s="39" customFormat="1" ht="15" x14ac:dyDescent="0.25">
      <c r="A94" s="46" t="s">
        <v>97</v>
      </c>
      <c r="B94" s="47" t="s">
        <v>46</v>
      </c>
      <c r="C94" s="47" t="s">
        <v>98</v>
      </c>
      <c r="D94" s="48"/>
      <c r="E94" s="49"/>
      <c r="F94" s="29">
        <f t="shared" ref="F94:G96" si="2">F95</f>
        <v>459673.7</v>
      </c>
      <c r="G94" s="29">
        <f t="shared" si="2"/>
        <v>412192.6</v>
      </c>
    </row>
    <row r="95" spans="1:7" s="39" customFormat="1" ht="45" x14ac:dyDescent="0.25">
      <c r="A95" s="46" t="s">
        <v>99</v>
      </c>
      <c r="B95" s="47" t="s">
        <v>46</v>
      </c>
      <c r="C95" s="47" t="s">
        <v>98</v>
      </c>
      <c r="D95" s="48" t="s">
        <v>100</v>
      </c>
      <c r="E95" s="49"/>
      <c r="F95" s="29">
        <f t="shared" si="2"/>
        <v>459673.7</v>
      </c>
      <c r="G95" s="29">
        <f t="shared" si="2"/>
        <v>412192.6</v>
      </c>
    </row>
    <row r="96" spans="1:7" s="39" customFormat="1" ht="45" x14ac:dyDescent="0.25">
      <c r="A96" s="46" t="s">
        <v>101</v>
      </c>
      <c r="B96" s="47" t="s">
        <v>46</v>
      </c>
      <c r="C96" s="47" t="s">
        <v>98</v>
      </c>
      <c r="D96" s="48" t="s">
        <v>102</v>
      </c>
      <c r="E96" s="49"/>
      <c r="F96" s="29">
        <f t="shared" si="2"/>
        <v>459673.7</v>
      </c>
      <c r="G96" s="29">
        <f t="shared" si="2"/>
        <v>412192.6</v>
      </c>
    </row>
    <row r="97" spans="1:7" s="39" customFormat="1" ht="45" x14ac:dyDescent="0.25">
      <c r="A97" s="46" t="s">
        <v>103</v>
      </c>
      <c r="B97" s="47" t="s">
        <v>46</v>
      </c>
      <c r="C97" s="47" t="s">
        <v>98</v>
      </c>
      <c r="D97" s="48" t="s">
        <v>104</v>
      </c>
      <c r="E97" s="49"/>
      <c r="F97" s="29">
        <f>F98+F100+F102+F104</f>
        <v>459673.7</v>
      </c>
      <c r="G97" s="29">
        <f>G98+G100+G102+G104</f>
        <v>412192.6</v>
      </c>
    </row>
    <row r="98" spans="1:7" s="39" customFormat="1" ht="60" x14ac:dyDescent="0.25">
      <c r="A98" s="45" t="s">
        <v>105</v>
      </c>
      <c r="B98" s="47" t="s">
        <v>46</v>
      </c>
      <c r="C98" s="47" t="s">
        <v>98</v>
      </c>
      <c r="D98" s="48" t="s">
        <v>106</v>
      </c>
      <c r="E98" s="49"/>
      <c r="F98" s="29">
        <v>2359.8000000000002</v>
      </c>
      <c r="G98" s="29">
        <v>2265.6999999999998</v>
      </c>
    </row>
    <row r="99" spans="1:7" s="39" customFormat="1" ht="30" x14ac:dyDescent="0.25">
      <c r="A99" s="25" t="s">
        <v>30</v>
      </c>
      <c r="B99" s="47" t="s">
        <v>46</v>
      </c>
      <c r="C99" s="47" t="s">
        <v>98</v>
      </c>
      <c r="D99" s="48" t="s">
        <v>106</v>
      </c>
      <c r="E99" s="49">
        <v>200</v>
      </c>
      <c r="F99" s="29">
        <v>2359.8000000000002</v>
      </c>
      <c r="G99" s="29">
        <v>2265.6999999999998</v>
      </c>
    </row>
    <row r="100" spans="1:7" s="39" customFormat="1" ht="60" x14ac:dyDescent="0.25">
      <c r="A100" s="50" t="s">
        <v>107</v>
      </c>
      <c r="B100" s="47" t="s">
        <v>46</v>
      </c>
      <c r="C100" s="47" t="s">
        <v>98</v>
      </c>
      <c r="D100" s="48" t="s">
        <v>108</v>
      </c>
      <c r="E100" s="49"/>
      <c r="F100" s="29">
        <v>173003.5</v>
      </c>
      <c r="G100" s="29">
        <v>173003.5</v>
      </c>
    </row>
    <row r="101" spans="1:7" s="39" customFormat="1" ht="30" x14ac:dyDescent="0.25">
      <c r="A101" s="44" t="s">
        <v>78</v>
      </c>
      <c r="B101" s="47" t="s">
        <v>46</v>
      </c>
      <c r="C101" s="47" t="s">
        <v>98</v>
      </c>
      <c r="D101" s="48" t="s">
        <v>108</v>
      </c>
      <c r="E101" s="49">
        <v>400</v>
      </c>
      <c r="F101" s="29">
        <v>173003.5</v>
      </c>
      <c r="G101" s="29">
        <v>173003.5</v>
      </c>
    </row>
    <row r="102" spans="1:7" s="39" customFormat="1" ht="75" hidden="1" x14ac:dyDescent="0.25">
      <c r="A102" s="51" t="s">
        <v>109</v>
      </c>
      <c r="B102" s="47" t="s">
        <v>46</v>
      </c>
      <c r="C102" s="47" t="s">
        <v>98</v>
      </c>
      <c r="D102" s="48" t="s">
        <v>110</v>
      </c>
      <c r="E102" s="49"/>
      <c r="F102" s="29">
        <v>0</v>
      </c>
      <c r="G102" s="29">
        <v>0</v>
      </c>
    </row>
    <row r="103" spans="1:7" s="39" customFormat="1" ht="30" hidden="1" x14ac:dyDescent="0.25">
      <c r="A103" s="44" t="s">
        <v>78</v>
      </c>
      <c r="B103" s="47" t="s">
        <v>46</v>
      </c>
      <c r="C103" s="47" t="s">
        <v>98</v>
      </c>
      <c r="D103" s="48" t="s">
        <v>110</v>
      </c>
      <c r="E103" s="49">
        <v>400</v>
      </c>
      <c r="F103" s="29">
        <v>0</v>
      </c>
      <c r="G103" s="29">
        <v>0</v>
      </c>
    </row>
    <row r="104" spans="1:7" s="39" customFormat="1" ht="150" x14ac:dyDescent="0.25">
      <c r="A104" s="45" t="s">
        <v>111</v>
      </c>
      <c r="B104" s="47" t="s">
        <v>46</v>
      </c>
      <c r="C104" s="47" t="s">
        <v>98</v>
      </c>
      <c r="D104" s="48" t="s">
        <v>112</v>
      </c>
      <c r="E104" s="49"/>
      <c r="F104" s="29">
        <v>284310.40000000002</v>
      </c>
      <c r="G104" s="29">
        <v>236923.4</v>
      </c>
    </row>
    <row r="105" spans="1:7" s="39" customFormat="1" ht="30" x14ac:dyDescent="0.25">
      <c r="A105" s="44" t="s">
        <v>78</v>
      </c>
      <c r="B105" s="47" t="s">
        <v>46</v>
      </c>
      <c r="C105" s="47" t="s">
        <v>98</v>
      </c>
      <c r="D105" s="48" t="s">
        <v>112</v>
      </c>
      <c r="E105" s="49">
        <v>400</v>
      </c>
      <c r="F105" s="29">
        <v>284310.40000000002</v>
      </c>
      <c r="G105" s="29">
        <v>236923.4</v>
      </c>
    </row>
    <row r="106" spans="1:7" s="39" customFormat="1" ht="15" x14ac:dyDescent="0.25">
      <c r="A106" s="46" t="s">
        <v>113</v>
      </c>
      <c r="B106" s="47" t="s">
        <v>46</v>
      </c>
      <c r="C106" s="47" t="s">
        <v>114</v>
      </c>
      <c r="D106" s="52"/>
      <c r="E106" s="49"/>
      <c r="F106" s="29">
        <f t="shared" ref="F106:G108" si="3">F107</f>
        <v>91836.4</v>
      </c>
      <c r="G106" s="29">
        <f t="shared" si="3"/>
        <v>91812.200000000012</v>
      </c>
    </row>
    <row r="107" spans="1:7" s="39" customFormat="1" ht="30" x14ac:dyDescent="0.25">
      <c r="A107" s="46" t="s">
        <v>115</v>
      </c>
      <c r="B107" s="47" t="s">
        <v>46</v>
      </c>
      <c r="C107" s="47" t="s">
        <v>114</v>
      </c>
      <c r="D107" s="48" t="s">
        <v>116</v>
      </c>
      <c r="E107" s="49"/>
      <c r="F107" s="29">
        <f t="shared" si="3"/>
        <v>91836.4</v>
      </c>
      <c r="G107" s="29">
        <f t="shared" si="3"/>
        <v>91812.200000000012</v>
      </c>
    </row>
    <row r="108" spans="1:7" s="39" customFormat="1" ht="30" x14ac:dyDescent="0.25">
      <c r="A108" s="46" t="s">
        <v>117</v>
      </c>
      <c r="B108" s="47" t="s">
        <v>46</v>
      </c>
      <c r="C108" s="47" t="s">
        <v>114</v>
      </c>
      <c r="D108" s="48" t="s">
        <v>118</v>
      </c>
      <c r="E108" s="49"/>
      <c r="F108" s="29">
        <f t="shared" si="3"/>
        <v>91836.4</v>
      </c>
      <c r="G108" s="29">
        <f t="shared" si="3"/>
        <v>91812.200000000012</v>
      </c>
    </row>
    <row r="109" spans="1:7" s="39" customFormat="1" ht="60" x14ac:dyDescent="0.25">
      <c r="A109" s="46" t="s">
        <v>119</v>
      </c>
      <c r="B109" s="47" t="s">
        <v>46</v>
      </c>
      <c r="C109" s="47" t="s">
        <v>114</v>
      </c>
      <c r="D109" s="48" t="s">
        <v>120</v>
      </c>
      <c r="E109" s="49"/>
      <c r="F109" s="29">
        <f>F110+F112+F114+F116+F118+F120</f>
        <v>91836.4</v>
      </c>
      <c r="G109" s="29">
        <f>G110+G112+G114+G116+G118+G120</f>
        <v>91812.200000000012</v>
      </c>
    </row>
    <row r="110" spans="1:7" s="39" customFormat="1" ht="30" x14ac:dyDescent="0.25">
      <c r="A110" s="45" t="s">
        <v>121</v>
      </c>
      <c r="B110" s="47" t="s">
        <v>46</v>
      </c>
      <c r="C110" s="47" t="s">
        <v>114</v>
      </c>
      <c r="D110" s="48" t="s">
        <v>122</v>
      </c>
      <c r="E110" s="49"/>
      <c r="F110" s="29">
        <v>18127.399999999998</v>
      </c>
      <c r="G110" s="29">
        <v>18126.400000000001</v>
      </c>
    </row>
    <row r="111" spans="1:7" s="39" customFormat="1" ht="30" x14ac:dyDescent="0.25">
      <c r="A111" s="25" t="s">
        <v>30</v>
      </c>
      <c r="B111" s="47" t="s">
        <v>46</v>
      </c>
      <c r="C111" s="47" t="s">
        <v>114</v>
      </c>
      <c r="D111" s="48" t="s">
        <v>122</v>
      </c>
      <c r="E111" s="49">
        <v>200</v>
      </c>
      <c r="F111" s="29">
        <v>18127.399999999998</v>
      </c>
      <c r="G111" s="29">
        <v>18126.400000000001</v>
      </c>
    </row>
    <row r="112" spans="1:7" s="39" customFormat="1" ht="45" x14ac:dyDescent="0.25">
      <c r="A112" s="43" t="s">
        <v>123</v>
      </c>
      <c r="B112" s="47" t="s">
        <v>46</v>
      </c>
      <c r="C112" s="47" t="s">
        <v>114</v>
      </c>
      <c r="D112" s="48" t="s">
        <v>124</v>
      </c>
      <c r="E112" s="49"/>
      <c r="F112" s="29">
        <v>5376.7999999999993</v>
      </c>
      <c r="G112" s="29">
        <v>5353.6</v>
      </c>
    </row>
    <row r="113" spans="1:7" s="39" customFormat="1" ht="45" x14ac:dyDescent="0.25">
      <c r="A113" s="43" t="s">
        <v>71</v>
      </c>
      <c r="B113" s="47" t="s">
        <v>46</v>
      </c>
      <c r="C113" s="47" t="s">
        <v>114</v>
      </c>
      <c r="D113" s="48" t="s">
        <v>124</v>
      </c>
      <c r="E113" s="49">
        <v>600</v>
      </c>
      <c r="F113" s="29">
        <v>5376.7999999999993</v>
      </c>
      <c r="G113" s="29">
        <v>5353.6</v>
      </c>
    </row>
    <row r="114" spans="1:7" s="39" customFormat="1" ht="30" x14ac:dyDescent="0.25">
      <c r="A114" s="43" t="s">
        <v>125</v>
      </c>
      <c r="B114" s="47" t="s">
        <v>46</v>
      </c>
      <c r="C114" s="47" t="s">
        <v>114</v>
      </c>
      <c r="D114" s="48" t="s">
        <v>126</v>
      </c>
      <c r="E114" s="49"/>
      <c r="F114" s="29">
        <v>91</v>
      </c>
      <c r="G114" s="29">
        <v>91</v>
      </c>
    </row>
    <row r="115" spans="1:7" s="39" customFormat="1" ht="30" x14ac:dyDescent="0.25">
      <c r="A115" s="25" t="s">
        <v>30</v>
      </c>
      <c r="B115" s="47" t="s">
        <v>46</v>
      </c>
      <c r="C115" s="47" t="s">
        <v>114</v>
      </c>
      <c r="D115" s="48" t="s">
        <v>126</v>
      </c>
      <c r="E115" s="49">
        <v>200</v>
      </c>
      <c r="F115" s="29">
        <v>91</v>
      </c>
      <c r="G115" s="29">
        <v>91</v>
      </c>
    </row>
    <row r="116" spans="1:7" s="39" customFormat="1" ht="60" x14ac:dyDescent="0.25">
      <c r="A116" s="46" t="s">
        <v>127</v>
      </c>
      <c r="B116" s="47" t="s">
        <v>46</v>
      </c>
      <c r="C116" s="47" t="s">
        <v>114</v>
      </c>
      <c r="D116" s="48" t="s">
        <v>128</v>
      </c>
      <c r="E116" s="49"/>
      <c r="F116" s="29">
        <v>46117.100000000006</v>
      </c>
      <c r="G116" s="29">
        <v>46117.100000000006</v>
      </c>
    </row>
    <row r="117" spans="1:7" s="30" customFormat="1" ht="15" x14ac:dyDescent="0.25">
      <c r="A117" s="43" t="s">
        <v>55</v>
      </c>
      <c r="B117" s="47" t="s">
        <v>46</v>
      </c>
      <c r="C117" s="47" t="s">
        <v>114</v>
      </c>
      <c r="D117" s="48" t="s">
        <v>128</v>
      </c>
      <c r="E117" s="49">
        <v>800</v>
      </c>
      <c r="F117" s="29">
        <v>46117.100000000006</v>
      </c>
      <c r="G117" s="29">
        <v>46117.100000000006</v>
      </c>
    </row>
    <row r="118" spans="1:7" s="30" customFormat="1" ht="120" x14ac:dyDescent="0.25">
      <c r="A118" s="46" t="s">
        <v>129</v>
      </c>
      <c r="B118" s="47" t="s">
        <v>46</v>
      </c>
      <c r="C118" s="47" t="s">
        <v>114</v>
      </c>
      <c r="D118" s="48" t="s">
        <v>130</v>
      </c>
      <c r="E118" s="49"/>
      <c r="F118" s="29">
        <v>21781.1</v>
      </c>
      <c r="G118" s="29">
        <v>21781.1</v>
      </c>
    </row>
    <row r="119" spans="1:7" s="30" customFormat="1" ht="15" x14ac:dyDescent="0.25">
      <c r="A119" s="43" t="s">
        <v>55</v>
      </c>
      <c r="B119" s="47" t="s">
        <v>46</v>
      </c>
      <c r="C119" s="47" t="s">
        <v>114</v>
      </c>
      <c r="D119" s="48" t="s">
        <v>130</v>
      </c>
      <c r="E119" s="49">
        <v>800</v>
      </c>
      <c r="F119" s="29">
        <v>21781.1</v>
      </c>
      <c r="G119" s="29">
        <v>21781.1</v>
      </c>
    </row>
    <row r="120" spans="1:7" s="30" customFormat="1" ht="105" x14ac:dyDescent="0.25">
      <c r="A120" s="50" t="s">
        <v>131</v>
      </c>
      <c r="B120" s="47" t="s">
        <v>46</v>
      </c>
      <c r="C120" s="47" t="s">
        <v>114</v>
      </c>
      <c r="D120" s="48" t="s">
        <v>132</v>
      </c>
      <c r="E120" s="49"/>
      <c r="F120" s="29">
        <v>343</v>
      </c>
      <c r="G120" s="29">
        <v>343</v>
      </c>
    </row>
    <row r="121" spans="1:7" s="30" customFormat="1" ht="15" x14ac:dyDescent="0.25">
      <c r="A121" s="43" t="s">
        <v>55</v>
      </c>
      <c r="B121" s="47" t="s">
        <v>46</v>
      </c>
      <c r="C121" s="47" t="s">
        <v>114</v>
      </c>
      <c r="D121" s="48" t="s">
        <v>132</v>
      </c>
      <c r="E121" s="49">
        <v>800</v>
      </c>
      <c r="F121" s="29">
        <v>343</v>
      </c>
      <c r="G121" s="29">
        <v>343</v>
      </c>
    </row>
    <row r="122" spans="1:7" s="30" customFormat="1" ht="15" x14ac:dyDescent="0.25">
      <c r="A122" s="46" t="s">
        <v>133</v>
      </c>
      <c r="B122" s="47" t="s">
        <v>46</v>
      </c>
      <c r="C122" s="47" t="s">
        <v>134</v>
      </c>
      <c r="D122" s="48"/>
      <c r="E122" s="49"/>
      <c r="F122" s="29">
        <f>F123+F126</f>
        <v>1484239.1</v>
      </c>
      <c r="G122" s="29">
        <f>G123+G126</f>
        <v>1443860.5</v>
      </c>
    </row>
    <row r="123" spans="1:7" s="30" customFormat="1" ht="15" x14ac:dyDescent="0.25">
      <c r="A123" s="25" t="s">
        <v>18</v>
      </c>
      <c r="B123" s="53" t="s">
        <v>46</v>
      </c>
      <c r="C123" s="9" t="s">
        <v>134</v>
      </c>
      <c r="D123" s="27" t="s">
        <v>19</v>
      </c>
      <c r="E123" s="8"/>
      <c r="F123" s="29">
        <f>F124</f>
        <v>882.4</v>
      </c>
      <c r="G123" s="29">
        <f>G124</f>
        <v>882.4</v>
      </c>
    </row>
    <row r="124" spans="1:7" s="30" customFormat="1" ht="30" x14ac:dyDescent="0.25">
      <c r="A124" s="25" t="s">
        <v>135</v>
      </c>
      <c r="B124" s="26" t="s">
        <v>46</v>
      </c>
      <c r="C124" s="9" t="s">
        <v>134</v>
      </c>
      <c r="D124" s="27" t="s">
        <v>136</v>
      </c>
      <c r="E124" s="8"/>
      <c r="F124" s="29">
        <v>882.4</v>
      </c>
      <c r="G124" s="29">
        <v>882.4</v>
      </c>
    </row>
    <row r="125" spans="1:7" s="30" customFormat="1" ht="30" x14ac:dyDescent="0.25">
      <c r="A125" s="25" t="s">
        <v>30</v>
      </c>
      <c r="B125" s="26" t="s">
        <v>46</v>
      </c>
      <c r="C125" s="9" t="s">
        <v>134</v>
      </c>
      <c r="D125" s="27" t="s">
        <v>136</v>
      </c>
      <c r="E125" s="8">
        <v>200</v>
      </c>
      <c r="F125" s="29">
        <v>882.4</v>
      </c>
      <c r="G125" s="29">
        <v>882.4</v>
      </c>
    </row>
    <row r="126" spans="1:7" s="30" customFormat="1" ht="30" x14ac:dyDescent="0.25">
      <c r="A126" s="46" t="s">
        <v>115</v>
      </c>
      <c r="B126" s="47" t="s">
        <v>46</v>
      </c>
      <c r="C126" s="47" t="s">
        <v>134</v>
      </c>
      <c r="D126" s="48" t="s">
        <v>116</v>
      </c>
      <c r="E126" s="49"/>
      <c r="F126" s="29">
        <f>F127</f>
        <v>1483356.7000000002</v>
      </c>
      <c r="G126" s="29">
        <f>G127</f>
        <v>1442978.1</v>
      </c>
    </row>
    <row r="127" spans="1:7" s="30" customFormat="1" ht="45" x14ac:dyDescent="0.25">
      <c r="A127" s="46" t="s">
        <v>137</v>
      </c>
      <c r="B127" s="47" t="s">
        <v>46</v>
      </c>
      <c r="C127" s="47" t="s">
        <v>134</v>
      </c>
      <c r="D127" s="48" t="s">
        <v>138</v>
      </c>
      <c r="E127" s="49"/>
      <c r="F127" s="29">
        <f>F128+F133</f>
        <v>1483356.7000000002</v>
      </c>
      <c r="G127" s="29">
        <f>G128+G133</f>
        <v>1442978.1</v>
      </c>
    </row>
    <row r="128" spans="1:7" s="30" customFormat="1" ht="30" x14ac:dyDescent="0.25">
      <c r="A128" s="46" t="s">
        <v>139</v>
      </c>
      <c r="B128" s="47" t="s">
        <v>46</v>
      </c>
      <c r="C128" s="47" t="s">
        <v>134</v>
      </c>
      <c r="D128" s="48" t="s">
        <v>140</v>
      </c>
      <c r="E128" s="49"/>
      <c r="F128" s="29">
        <f>F129+F131</f>
        <v>837541</v>
      </c>
      <c r="G128" s="29">
        <f>G129+G131</f>
        <v>833663.6</v>
      </c>
    </row>
    <row r="129" spans="1:7" s="30" customFormat="1" ht="60" x14ac:dyDescent="0.25">
      <c r="A129" s="43" t="s">
        <v>141</v>
      </c>
      <c r="B129" s="47" t="s">
        <v>46</v>
      </c>
      <c r="C129" s="47" t="s">
        <v>134</v>
      </c>
      <c r="D129" s="48" t="s">
        <v>142</v>
      </c>
      <c r="E129" s="49"/>
      <c r="F129" s="29">
        <v>676927.7</v>
      </c>
      <c r="G129" s="29">
        <v>675905.7</v>
      </c>
    </row>
    <row r="130" spans="1:7" s="30" customFormat="1" ht="30" x14ac:dyDescent="0.25">
      <c r="A130" s="25" t="s">
        <v>30</v>
      </c>
      <c r="B130" s="47" t="s">
        <v>46</v>
      </c>
      <c r="C130" s="47" t="s">
        <v>134</v>
      </c>
      <c r="D130" s="48" t="s">
        <v>142</v>
      </c>
      <c r="E130" s="49">
        <v>200</v>
      </c>
      <c r="F130" s="29">
        <v>676927.7</v>
      </c>
      <c r="G130" s="29">
        <v>675905.7</v>
      </c>
    </row>
    <row r="131" spans="1:7" s="30" customFormat="1" ht="45" x14ac:dyDescent="0.25">
      <c r="A131" s="25" t="s">
        <v>143</v>
      </c>
      <c r="B131" s="47" t="s">
        <v>46</v>
      </c>
      <c r="C131" s="47" t="s">
        <v>134</v>
      </c>
      <c r="D131" s="48" t="s">
        <v>144</v>
      </c>
      <c r="E131" s="49"/>
      <c r="F131" s="29">
        <v>160613.29999999999</v>
      </c>
      <c r="G131" s="29">
        <v>157757.9</v>
      </c>
    </row>
    <row r="132" spans="1:7" s="30" customFormat="1" ht="30" x14ac:dyDescent="0.25">
      <c r="A132" s="25" t="s">
        <v>30</v>
      </c>
      <c r="B132" s="47" t="s">
        <v>46</v>
      </c>
      <c r="C132" s="47" t="s">
        <v>134</v>
      </c>
      <c r="D132" s="48" t="s">
        <v>144</v>
      </c>
      <c r="E132" s="49">
        <v>200</v>
      </c>
      <c r="F132" s="29">
        <v>160613.29999999999</v>
      </c>
      <c r="G132" s="29">
        <v>157757.9</v>
      </c>
    </row>
    <row r="133" spans="1:7" s="39" customFormat="1" ht="30" x14ac:dyDescent="0.25">
      <c r="A133" s="43" t="s">
        <v>145</v>
      </c>
      <c r="B133" s="47" t="s">
        <v>46</v>
      </c>
      <c r="C133" s="47" t="s">
        <v>134</v>
      </c>
      <c r="D133" s="48" t="s">
        <v>146</v>
      </c>
      <c r="E133" s="49"/>
      <c r="F133" s="29">
        <f>F134+F137+F139+F141+F143+F145</f>
        <v>645815.70000000007</v>
      </c>
      <c r="G133" s="29">
        <f>G134+G137+G139+G141+G143+G145</f>
        <v>609314.5</v>
      </c>
    </row>
    <row r="134" spans="1:7" s="39" customFormat="1" ht="75" x14ac:dyDescent="0.25">
      <c r="A134" s="43" t="s">
        <v>147</v>
      </c>
      <c r="B134" s="47" t="s">
        <v>46</v>
      </c>
      <c r="C134" s="47" t="s">
        <v>134</v>
      </c>
      <c r="D134" s="48" t="s">
        <v>148</v>
      </c>
      <c r="E134" s="49"/>
      <c r="F134" s="29">
        <v>598361.59999999998</v>
      </c>
      <c r="G134" s="29">
        <v>568266.69999999995</v>
      </c>
    </row>
    <row r="135" spans="1:7" s="39" customFormat="1" ht="30" x14ac:dyDescent="0.25">
      <c r="A135" s="25" t="s">
        <v>30</v>
      </c>
      <c r="B135" s="47" t="s">
        <v>46</v>
      </c>
      <c r="C135" s="47" t="s">
        <v>134</v>
      </c>
      <c r="D135" s="48" t="s">
        <v>148</v>
      </c>
      <c r="E135" s="49">
        <v>200</v>
      </c>
      <c r="F135" s="29">
        <v>598361.59999999998</v>
      </c>
      <c r="G135" s="29">
        <v>568266.69999999995</v>
      </c>
    </row>
    <row r="136" spans="1:7" s="39" customFormat="1" ht="30" hidden="1" x14ac:dyDescent="0.25">
      <c r="A136" s="44" t="s">
        <v>78</v>
      </c>
      <c r="B136" s="47" t="s">
        <v>46</v>
      </c>
      <c r="C136" s="47" t="s">
        <v>134</v>
      </c>
      <c r="D136" s="48" t="s">
        <v>148</v>
      </c>
      <c r="E136" s="49">
        <v>400</v>
      </c>
      <c r="F136" s="29">
        <v>0</v>
      </c>
      <c r="G136" s="29">
        <v>0</v>
      </c>
    </row>
    <row r="137" spans="1:7" s="39" customFormat="1" ht="45" hidden="1" x14ac:dyDescent="0.25">
      <c r="A137" s="54" t="s">
        <v>149</v>
      </c>
      <c r="B137" s="55" t="s">
        <v>46</v>
      </c>
      <c r="C137" s="55" t="s">
        <v>134</v>
      </c>
      <c r="D137" s="56" t="s">
        <v>150</v>
      </c>
      <c r="E137" s="57"/>
      <c r="F137" s="29">
        <v>0</v>
      </c>
      <c r="G137" s="29"/>
    </row>
    <row r="138" spans="1:7" s="39" customFormat="1" ht="30" hidden="1" x14ac:dyDescent="0.25">
      <c r="A138" s="25" t="s">
        <v>30</v>
      </c>
      <c r="B138" s="55" t="s">
        <v>46</v>
      </c>
      <c r="C138" s="55" t="s">
        <v>134</v>
      </c>
      <c r="D138" s="56" t="s">
        <v>150</v>
      </c>
      <c r="E138" s="57">
        <v>200</v>
      </c>
      <c r="F138" s="29">
        <v>0</v>
      </c>
      <c r="G138" s="29"/>
    </row>
    <row r="139" spans="1:7" s="39" customFormat="1" ht="60" x14ac:dyDescent="0.25">
      <c r="A139" s="25" t="s">
        <v>151</v>
      </c>
      <c r="B139" s="47" t="s">
        <v>46</v>
      </c>
      <c r="C139" s="47" t="s">
        <v>134</v>
      </c>
      <c r="D139" s="48" t="s">
        <v>152</v>
      </c>
      <c r="E139" s="49"/>
      <c r="F139" s="29">
        <v>4209.8999999999996</v>
      </c>
      <c r="G139" s="29">
        <v>4209.8999999999996</v>
      </c>
    </row>
    <row r="140" spans="1:7" s="39" customFormat="1" ht="30" x14ac:dyDescent="0.25">
      <c r="A140" s="44" t="s">
        <v>78</v>
      </c>
      <c r="B140" s="47" t="s">
        <v>46</v>
      </c>
      <c r="C140" s="47" t="s">
        <v>134</v>
      </c>
      <c r="D140" s="48" t="s">
        <v>152</v>
      </c>
      <c r="E140" s="49">
        <v>400</v>
      </c>
      <c r="F140" s="29">
        <v>4209.8999999999996</v>
      </c>
      <c r="G140" s="29">
        <v>4209.8999999999996</v>
      </c>
    </row>
    <row r="141" spans="1:7" s="39" customFormat="1" ht="45" x14ac:dyDescent="0.25">
      <c r="A141" s="58" t="s">
        <v>153</v>
      </c>
      <c r="B141" s="47" t="s">
        <v>46</v>
      </c>
      <c r="C141" s="47" t="s">
        <v>134</v>
      </c>
      <c r="D141" s="48" t="s">
        <v>154</v>
      </c>
      <c r="E141" s="49"/>
      <c r="F141" s="29">
        <v>5260.3</v>
      </c>
      <c r="G141" s="29">
        <v>0</v>
      </c>
    </row>
    <row r="142" spans="1:7" s="39" customFormat="1" ht="30" x14ac:dyDescent="0.25">
      <c r="A142" s="44" t="s">
        <v>78</v>
      </c>
      <c r="B142" s="47" t="s">
        <v>46</v>
      </c>
      <c r="C142" s="47" t="s">
        <v>134</v>
      </c>
      <c r="D142" s="48" t="s">
        <v>154</v>
      </c>
      <c r="E142" s="49">
        <v>400</v>
      </c>
      <c r="F142" s="29">
        <v>5260.3</v>
      </c>
      <c r="G142" s="29">
        <v>0</v>
      </c>
    </row>
    <row r="143" spans="1:7" s="39" customFormat="1" ht="105" x14ac:dyDescent="0.25">
      <c r="A143" s="58" t="s">
        <v>155</v>
      </c>
      <c r="B143" s="47" t="s">
        <v>46</v>
      </c>
      <c r="C143" s="47" t="s">
        <v>134</v>
      </c>
      <c r="D143" s="48" t="s">
        <v>156</v>
      </c>
      <c r="E143" s="49"/>
      <c r="F143" s="29">
        <v>37146</v>
      </c>
      <c r="G143" s="29">
        <v>36000</v>
      </c>
    </row>
    <row r="144" spans="1:7" s="39" customFormat="1" ht="30" x14ac:dyDescent="0.25">
      <c r="A144" s="25" t="s">
        <v>30</v>
      </c>
      <c r="B144" s="47" t="s">
        <v>46</v>
      </c>
      <c r="C144" s="47" t="s">
        <v>134</v>
      </c>
      <c r="D144" s="48" t="s">
        <v>156</v>
      </c>
      <c r="E144" s="49">
        <v>200</v>
      </c>
      <c r="F144" s="29">
        <v>37146</v>
      </c>
      <c r="G144" s="29">
        <v>36000</v>
      </c>
    </row>
    <row r="145" spans="1:7" s="39" customFormat="1" ht="30" x14ac:dyDescent="0.25">
      <c r="A145" s="46" t="s">
        <v>157</v>
      </c>
      <c r="B145" s="47" t="s">
        <v>46</v>
      </c>
      <c r="C145" s="47" t="s">
        <v>134</v>
      </c>
      <c r="D145" s="48" t="s">
        <v>158</v>
      </c>
      <c r="E145" s="49"/>
      <c r="F145" s="29">
        <v>837.9</v>
      </c>
      <c r="G145" s="29">
        <v>837.9</v>
      </c>
    </row>
    <row r="146" spans="1:7" s="39" customFormat="1" ht="30" x14ac:dyDescent="0.25">
      <c r="A146" s="25" t="s">
        <v>30</v>
      </c>
      <c r="B146" s="47" t="s">
        <v>46</v>
      </c>
      <c r="C146" s="47" t="s">
        <v>134</v>
      </c>
      <c r="D146" s="48" t="s">
        <v>158</v>
      </c>
      <c r="E146" s="49">
        <v>200</v>
      </c>
      <c r="F146" s="29">
        <v>837.9</v>
      </c>
      <c r="G146" s="29">
        <v>837.9</v>
      </c>
    </row>
    <row r="147" spans="1:7" s="39" customFormat="1" ht="30" x14ac:dyDescent="0.25">
      <c r="A147" s="46" t="s">
        <v>159</v>
      </c>
      <c r="B147" s="47" t="s">
        <v>46</v>
      </c>
      <c r="C147" s="47" t="s">
        <v>160</v>
      </c>
      <c r="D147" s="48"/>
      <c r="E147" s="49"/>
      <c r="F147" s="29">
        <f>F148+F162</f>
        <v>902855.20000000007</v>
      </c>
      <c r="G147" s="29">
        <f>G148+G162</f>
        <v>902550</v>
      </c>
    </row>
    <row r="148" spans="1:7" s="39" customFormat="1" ht="45" x14ac:dyDescent="0.25">
      <c r="A148" s="46" t="s">
        <v>161</v>
      </c>
      <c r="B148" s="47" t="s">
        <v>46</v>
      </c>
      <c r="C148" s="47" t="s">
        <v>160</v>
      </c>
      <c r="D148" s="48" t="s">
        <v>162</v>
      </c>
      <c r="E148" s="49"/>
      <c r="F148" s="29">
        <f>F149+F153</f>
        <v>891352.3</v>
      </c>
      <c r="G148" s="29">
        <f>G149+G153</f>
        <v>891231.4</v>
      </c>
    </row>
    <row r="149" spans="1:7" s="39" customFormat="1" ht="30" x14ac:dyDescent="0.25">
      <c r="A149" s="46" t="s">
        <v>163</v>
      </c>
      <c r="B149" s="47" t="s">
        <v>46</v>
      </c>
      <c r="C149" s="47" t="s">
        <v>160</v>
      </c>
      <c r="D149" s="48" t="s">
        <v>164</v>
      </c>
      <c r="E149" s="49"/>
      <c r="F149" s="29">
        <f>F150</f>
        <v>800000</v>
      </c>
      <c r="G149" s="29">
        <f>G150</f>
        <v>799999.9</v>
      </c>
    </row>
    <row r="150" spans="1:7" s="39" customFormat="1" ht="45" x14ac:dyDescent="0.25">
      <c r="A150" s="43" t="s">
        <v>165</v>
      </c>
      <c r="B150" s="47" t="s">
        <v>46</v>
      </c>
      <c r="C150" s="47" t="s">
        <v>160</v>
      </c>
      <c r="D150" s="48" t="s">
        <v>166</v>
      </c>
      <c r="E150" s="49"/>
      <c r="F150" s="29">
        <f>F151</f>
        <v>800000</v>
      </c>
      <c r="G150" s="29">
        <f>G151</f>
        <v>799999.9</v>
      </c>
    </row>
    <row r="151" spans="1:7" s="39" customFormat="1" ht="60" x14ac:dyDescent="0.25">
      <c r="A151" s="45" t="s">
        <v>167</v>
      </c>
      <c r="B151" s="47" t="s">
        <v>46</v>
      </c>
      <c r="C151" s="47" t="s">
        <v>160</v>
      </c>
      <c r="D151" s="48" t="s">
        <v>168</v>
      </c>
      <c r="E151" s="49"/>
      <c r="F151" s="29">
        <v>800000</v>
      </c>
      <c r="G151" s="29">
        <v>799999.9</v>
      </c>
    </row>
    <row r="152" spans="1:7" s="39" customFormat="1" ht="30" x14ac:dyDescent="0.25">
      <c r="A152" s="44" t="s">
        <v>78</v>
      </c>
      <c r="B152" s="47" t="s">
        <v>46</v>
      </c>
      <c r="C152" s="47" t="s">
        <v>160</v>
      </c>
      <c r="D152" s="48" t="s">
        <v>168</v>
      </c>
      <c r="E152" s="49">
        <v>400</v>
      </c>
      <c r="F152" s="29">
        <v>800000</v>
      </c>
      <c r="G152" s="29">
        <v>799999.9</v>
      </c>
    </row>
    <row r="153" spans="1:7" s="39" customFormat="1" ht="30" x14ac:dyDescent="0.25">
      <c r="A153" s="43" t="s">
        <v>169</v>
      </c>
      <c r="B153" s="47" t="s">
        <v>46</v>
      </c>
      <c r="C153" s="47" t="s">
        <v>160</v>
      </c>
      <c r="D153" s="48" t="s">
        <v>170</v>
      </c>
      <c r="E153" s="49"/>
      <c r="F153" s="29">
        <f>F154</f>
        <v>91352.299999999988</v>
      </c>
      <c r="G153" s="29">
        <f>G154</f>
        <v>91231.5</v>
      </c>
    </row>
    <row r="154" spans="1:7" s="39" customFormat="1" ht="30" x14ac:dyDescent="0.25">
      <c r="A154" s="43" t="s">
        <v>171</v>
      </c>
      <c r="B154" s="47" t="s">
        <v>46</v>
      </c>
      <c r="C154" s="47" t="s">
        <v>160</v>
      </c>
      <c r="D154" s="48" t="s">
        <v>172</v>
      </c>
      <c r="E154" s="49"/>
      <c r="F154" s="29">
        <f>F157+F155</f>
        <v>91352.299999999988</v>
      </c>
      <c r="G154" s="29">
        <f>G157+G155</f>
        <v>91231.5</v>
      </c>
    </row>
    <row r="155" spans="1:7" s="39" customFormat="1" ht="60" hidden="1" x14ac:dyDescent="0.25">
      <c r="A155" s="43" t="s">
        <v>173</v>
      </c>
      <c r="B155" s="47" t="s">
        <v>46</v>
      </c>
      <c r="C155" s="47" t="s">
        <v>160</v>
      </c>
      <c r="D155" s="48" t="s">
        <v>174</v>
      </c>
      <c r="E155" s="49"/>
      <c r="F155" s="29">
        <v>0</v>
      </c>
      <c r="G155" s="29">
        <v>0</v>
      </c>
    </row>
    <row r="156" spans="1:7" s="39" customFormat="1" ht="30" hidden="1" x14ac:dyDescent="0.25">
      <c r="A156" s="25" t="s">
        <v>30</v>
      </c>
      <c r="B156" s="47" t="s">
        <v>46</v>
      </c>
      <c r="C156" s="47" t="s">
        <v>160</v>
      </c>
      <c r="D156" s="48" t="s">
        <v>174</v>
      </c>
      <c r="E156" s="49">
        <v>200</v>
      </c>
      <c r="F156" s="29">
        <v>0</v>
      </c>
      <c r="G156" s="29">
        <v>0</v>
      </c>
    </row>
    <row r="157" spans="1:7" s="39" customFormat="1" ht="105" x14ac:dyDescent="0.25">
      <c r="A157" s="50" t="s">
        <v>175</v>
      </c>
      <c r="B157" s="47" t="s">
        <v>46</v>
      </c>
      <c r="C157" s="47" t="s">
        <v>160</v>
      </c>
      <c r="D157" s="48" t="s">
        <v>176</v>
      </c>
      <c r="E157" s="49"/>
      <c r="F157" s="29">
        <v>91352.299999999988</v>
      </c>
      <c r="G157" s="29">
        <v>91231.5</v>
      </c>
    </row>
    <row r="158" spans="1:7" s="39" customFormat="1" ht="15" x14ac:dyDescent="0.25">
      <c r="A158" s="59" t="s">
        <v>55</v>
      </c>
      <c r="B158" s="47" t="s">
        <v>46</v>
      </c>
      <c r="C158" s="47" t="s">
        <v>160</v>
      </c>
      <c r="D158" s="48" t="s">
        <v>176</v>
      </c>
      <c r="E158" s="49">
        <v>800</v>
      </c>
      <c r="F158" s="29">
        <v>91352.299999999988</v>
      </c>
      <c r="G158" s="29">
        <v>91231.5</v>
      </c>
    </row>
    <row r="159" spans="1:7" s="39" customFormat="1" ht="45" hidden="1" x14ac:dyDescent="0.25">
      <c r="A159" s="58" t="s">
        <v>177</v>
      </c>
      <c r="B159" s="55" t="s">
        <v>46</v>
      </c>
      <c r="C159" s="55" t="s">
        <v>160</v>
      </c>
      <c r="D159" s="56" t="s">
        <v>178</v>
      </c>
      <c r="E159" s="60"/>
      <c r="F159" s="29">
        <v>0</v>
      </c>
      <c r="G159" s="29">
        <v>0</v>
      </c>
    </row>
    <row r="160" spans="1:7" s="39" customFormat="1" ht="45" hidden="1" x14ac:dyDescent="0.25">
      <c r="A160" s="58" t="s">
        <v>179</v>
      </c>
      <c r="B160" s="55" t="s">
        <v>46</v>
      </c>
      <c r="C160" s="55" t="s">
        <v>160</v>
      </c>
      <c r="D160" s="56" t="s">
        <v>180</v>
      </c>
      <c r="E160" s="60"/>
      <c r="F160" s="29">
        <v>0</v>
      </c>
      <c r="G160" s="29">
        <v>0</v>
      </c>
    </row>
    <row r="161" spans="1:7" s="39" customFormat="1" ht="45" hidden="1" x14ac:dyDescent="0.25">
      <c r="A161" s="58" t="s">
        <v>71</v>
      </c>
      <c r="B161" s="55" t="s">
        <v>46</v>
      </c>
      <c r="C161" s="55" t="s">
        <v>160</v>
      </c>
      <c r="D161" s="56" t="s">
        <v>180</v>
      </c>
      <c r="E161" s="60">
        <v>600</v>
      </c>
      <c r="F161" s="29">
        <v>0</v>
      </c>
      <c r="G161" s="29">
        <v>0</v>
      </c>
    </row>
    <row r="162" spans="1:7" s="39" customFormat="1" ht="75" x14ac:dyDescent="0.25">
      <c r="A162" s="46" t="s">
        <v>181</v>
      </c>
      <c r="B162" s="47" t="s">
        <v>46</v>
      </c>
      <c r="C162" s="47" t="s">
        <v>160</v>
      </c>
      <c r="D162" s="48" t="s">
        <v>182</v>
      </c>
      <c r="E162" s="49"/>
      <c r="F162" s="29">
        <f>F163+F166</f>
        <v>11502.9</v>
      </c>
      <c r="G162" s="29">
        <f>G163+G166</f>
        <v>11318.6</v>
      </c>
    </row>
    <row r="163" spans="1:7" s="39" customFormat="1" ht="45" x14ac:dyDescent="0.25">
      <c r="A163" s="46" t="s">
        <v>183</v>
      </c>
      <c r="B163" s="47" t="s">
        <v>46</v>
      </c>
      <c r="C163" s="47" t="s">
        <v>160</v>
      </c>
      <c r="D163" s="48" t="s">
        <v>184</v>
      </c>
      <c r="E163" s="49"/>
      <c r="F163" s="29">
        <f>F164</f>
        <v>340.4</v>
      </c>
      <c r="G163" s="29">
        <f>G164</f>
        <v>305.5</v>
      </c>
    </row>
    <row r="164" spans="1:7" s="39" customFormat="1" ht="60" x14ac:dyDescent="0.25">
      <c r="A164" s="46" t="s">
        <v>185</v>
      </c>
      <c r="B164" s="47" t="s">
        <v>46</v>
      </c>
      <c r="C164" s="47" t="s">
        <v>160</v>
      </c>
      <c r="D164" s="48" t="s">
        <v>186</v>
      </c>
      <c r="E164" s="49"/>
      <c r="F164" s="29">
        <v>340.4</v>
      </c>
      <c r="G164" s="29">
        <v>305.5</v>
      </c>
    </row>
    <row r="165" spans="1:7" s="39" customFormat="1" ht="30" x14ac:dyDescent="0.25">
      <c r="A165" s="25" t="s">
        <v>30</v>
      </c>
      <c r="B165" s="47" t="s">
        <v>46</v>
      </c>
      <c r="C165" s="47" t="s">
        <v>160</v>
      </c>
      <c r="D165" s="48" t="s">
        <v>186</v>
      </c>
      <c r="E165" s="49">
        <v>200</v>
      </c>
      <c r="F165" s="29">
        <v>340.4</v>
      </c>
      <c r="G165" s="29">
        <v>305.5</v>
      </c>
    </row>
    <row r="166" spans="1:7" s="39" customFormat="1" ht="30" x14ac:dyDescent="0.25">
      <c r="A166" s="43" t="s">
        <v>187</v>
      </c>
      <c r="B166" s="47" t="s">
        <v>46</v>
      </c>
      <c r="C166" s="47" t="s">
        <v>160</v>
      </c>
      <c r="D166" s="48" t="s">
        <v>188</v>
      </c>
      <c r="E166" s="49"/>
      <c r="F166" s="29">
        <f>F167+F169+F171</f>
        <v>11162.5</v>
      </c>
      <c r="G166" s="29">
        <f>G167+G169+G171</f>
        <v>11013.1</v>
      </c>
    </row>
    <row r="167" spans="1:7" s="39" customFormat="1" ht="75" hidden="1" x14ac:dyDescent="0.25">
      <c r="A167" s="43" t="s">
        <v>189</v>
      </c>
      <c r="B167" s="47" t="s">
        <v>46</v>
      </c>
      <c r="C167" s="47" t="s">
        <v>160</v>
      </c>
      <c r="D167" s="48" t="s">
        <v>190</v>
      </c>
      <c r="E167" s="49"/>
      <c r="F167" s="29">
        <v>0</v>
      </c>
      <c r="G167" s="29">
        <v>0</v>
      </c>
    </row>
    <row r="168" spans="1:7" s="39" customFormat="1" ht="30" hidden="1" x14ac:dyDescent="0.25">
      <c r="A168" s="25" t="s">
        <v>30</v>
      </c>
      <c r="B168" s="47" t="s">
        <v>46</v>
      </c>
      <c r="C168" s="47" t="s">
        <v>160</v>
      </c>
      <c r="D168" s="48" t="s">
        <v>190</v>
      </c>
      <c r="E168" s="49">
        <v>200</v>
      </c>
      <c r="F168" s="29">
        <v>0</v>
      </c>
      <c r="G168" s="29">
        <v>0</v>
      </c>
    </row>
    <row r="169" spans="1:7" s="39" customFormat="1" ht="75" x14ac:dyDescent="0.25">
      <c r="A169" s="43" t="s">
        <v>191</v>
      </c>
      <c r="B169" s="47" t="s">
        <v>46</v>
      </c>
      <c r="C169" s="47" t="s">
        <v>160</v>
      </c>
      <c r="D169" s="48" t="s">
        <v>192</v>
      </c>
      <c r="E169" s="49"/>
      <c r="F169" s="29">
        <v>7586.4999999999991</v>
      </c>
      <c r="G169" s="29">
        <v>7437.1</v>
      </c>
    </row>
    <row r="170" spans="1:7" s="39" customFormat="1" ht="30" x14ac:dyDescent="0.25">
      <c r="A170" s="25" t="s">
        <v>30</v>
      </c>
      <c r="B170" s="47" t="s">
        <v>46</v>
      </c>
      <c r="C170" s="47" t="s">
        <v>160</v>
      </c>
      <c r="D170" s="48" t="s">
        <v>192</v>
      </c>
      <c r="E170" s="49">
        <v>200</v>
      </c>
      <c r="F170" s="29">
        <v>7586.4999999999991</v>
      </c>
      <c r="G170" s="29">
        <v>7437.1</v>
      </c>
    </row>
    <row r="171" spans="1:7" s="39" customFormat="1" ht="15" x14ac:dyDescent="0.25">
      <c r="A171" s="25" t="s">
        <v>193</v>
      </c>
      <c r="B171" s="47" t="s">
        <v>46</v>
      </c>
      <c r="C171" s="47" t="s">
        <v>160</v>
      </c>
      <c r="D171" s="48" t="s">
        <v>194</v>
      </c>
      <c r="E171" s="49"/>
      <c r="F171" s="29">
        <v>3576</v>
      </c>
      <c r="G171" s="29">
        <v>3576</v>
      </c>
    </row>
    <row r="172" spans="1:7" s="39" customFormat="1" ht="30" x14ac:dyDescent="0.25">
      <c r="A172" s="25" t="s">
        <v>30</v>
      </c>
      <c r="B172" s="47" t="s">
        <v>46</v>
      </c>
      <c r="C172" s="47" t="s">
        <v>160</v>
      </c>
      <c r="D172" s="48" t="s">
        <v>194</v>
      </c>
      <c r="E172" s="49">
        <v>200</v>
      </c>
      <c r="F172" s="29">
        <v>3576</v>
      </c>
      <c r="G172" s="29">
        <v>3576</v>
      </c>
    </row>
    <row r="173" spans="1:7" s="39" customFormat="1" ht="15" x14ac:dyDescent="0.25">
      <c r="A173" s="46" t="s">
        <v>195</v>
      </c>
      <c r="B173" s="47" t="s">
        <v>46</v>
      </c>
      <c r="C173" s="47" t="s">
        <v>196</v>
      </c>
      <c r="D173" s="48"/>
      <c r="E173" s="49"/>
      <c r="F173" s="29">
        <f>F174+F185+F227+F249</f>
        <v>1022836.5000000001</v>
      </c>
      <c r="G173" s="29">
        <f>G174+G185+G227+G249</f>
        <v>816152.70000000007</v>
      </c>
    </row>
    <row r="174" spans="1:7" s="39" customFormat="1" ht="15" x14ac:dyDescent="0.25">
      <c r="A174" s="46" t="s">
        <v>197</v>
      </c>
      <c r="B174" s="47" t="s">
        <v>46</v>
      </c>
      <c r="C174" s="47" t="s">
        <v>198</v>
      </c>
      <c r="D174" s="48"/>
      <c r="E174" s="49"/>
      <c r="F174" s="29">
        <f>F175</f>
        <v>3197.3</v>
      </c>
      <c r="G174" s="29">
        <f>G175</f>
        <v>2960.4</v>
      </c>
    </row>
    <row r="175" spans="1:7" s="39" customFormat="1" ht="75" x14ac:dyDescent="0.25">
      <c r="A175" s="46" t="s">
        <v>199</v>
      </c>
      <c r="B175" s="47" t="s">
        <v>46</v>
      </c>
      <c r="C175" s="47" t="s">
        <v>198</v>
      </c>
      <c r="D175" s="48" t="s">
        <v>200</v>
      </c>
      <c r="E175" s="49"/>
      <c r="F175" s="29">
        <f>F176</f>
        <v>3197.3</v>
      </c>
      <c r="G175" s="29">
        <f>G176</f>
        <v>2960.4</v>
      </c>
    </row>
    <row r="176" spans="1:7" s="39" customFormat="1" ht="30" x14ac:dyDescent="0.25">
      <c r="A176" s="43" t="s">
        <v>201</v>
      </c>
      <c r="B176" s="47" t="s">
        <v>46</v>
      </c>
      <c r="C176" s="47" t="s">
        <v>198</v>
      </c>
      <c r="D176" s="48" t="s">
        <v>202</v>
      </c>
      <c r="E176" s="49"/>
      <c r="F176" s="29">
        <f>F177+F182</f>
        <v>3197.3</v>
      </c>
      <c r="G176" s="29">
        <f>G177+G182</f>
        <v>2960.4</v>
      </c>
    </row>
    <row r="177" spans="1:7" s="39" customFormat="1" ht="45" x14ac:dyDescent="0.25">
      <c r="A177" s="43" t="s">
        <v>203</v>
      </c>
      <c r="B177" s="47" t="s">
        <v>46</v>
      </c>
      <c r="C177" s="47" t="s">
        <v>198</v>
      </c>
      <c r="D177" s="48" t="s">
        <v>204</v>
      </c>
      <c r="E177" s="49"/>
      <c r="F177" s="29">
        <f>F178+F180</f>
        <v>2488.6000000000004</v>
      </c>
      <c r="G177" s="29">
        <f>G178+G180</f>
        <v>2340.8000000000002</v>
      </c>
    </row>
    <row r="178" spans="1:7" s="39" customFormat="1" ht="30" x14ac:dyDescent="0.25">
      <c r="A178" s="43" t="s">
        <v>205</v>
      </c>
      <c r="B178" s="47" t="s">
        <v>46</v>
      </c>
      <c r="C178" s="47" t="s">
        <v>198</v>
      </c>
      <c r="D178" s="48" t="s">
        <v>206</v>
      </c>
      <c r="E178" s="49"/>
      <c r="F178" s="29">
        <v>2488.6000000000004</v>
      </c>
      <c r="G178" s="29">
        <v>2340.8000000000002</v>
      </c>
    </row>
    <row r="179" spans="1:7" s="39" customFormat="1" ht="30" x14ac:dyDescent="0.25">
      <c r="A179" s="25" t="s">
        <v>30</v>
      </c>
      <c r="B179" s="47" t="s">
        <v>46</v>
      </c>
      <c r="C179" s="47" t="s">
        <v>198</v>
      </c>
      <c r="D179" s="48" t="s">
        <v>206</v>
      </c>
      <c r="E179" s="49">
        <v>200</v>
      </c>
      <c r="F179" s="29">
        <v>2488.6000000000004</v>
      </c>
      <c r="G179" s="29">
        <v>2340.8000000000002</v>
      </c>
    </row>
    <row r="180" spans="1:7" s="39" customFormat="1" ht="90" x14ac:dyDescent="0.25">
      <c r="A180" s="25" t="s">
        <v>207</v>
      </c>
      <c r="B180" s="47" t="s">
        <v>46</v>
      </c>
      <c r="C180" s="47" t="s">
        <v>198</v>
      </c>
      <c r="D180" s="48" t="s">
        <v>208</v>
      </c>
      <c r="E180" s="49"/>
      <c r="F180" s="61">
        <v>0</v>
      </c>
      <c r="G180" s="29">
        <v>0</v>
      </c>
    </row>
    <row r="181" spans="1:7" ht="30" x14ac:dyDescent="0.25">
      <c r="A181" s="25" t="s">
        <v>30</v>
      </c>
      <c r="B181" s="47" t="s">
        <v>46</v>
      </c>
      <c r="C181" s="47" t="s">
        <v>198</v>
      </c>
      <c r="D181" s="48" t="s">
        <v>208</v>
      </c>
      <c r="E181" s="49">
        <v>200</v>
      </c>
      <c r="F181" s="61">
        <v>0</v>
      </c>
      <c r="G181" s="29">
        <v>0</v>
      </c>
    </row>
    <row r="182" spans="1:7" ht="60" x14ac:dyDescent="0.25">
      <c r="A182" s="25" t="s">
        <v>209</v>
      </c>
      <c r="B182" s="47"/>
      <c r="C182" s="47"/>
      <c r="D182" s="48" t="s">
        <v>210</v>
      </c>
      <c r="E182" s="49"/>
      <c r="F182" s="29">
        <f>F183</f>
        <v>708.7</v>
      </c>
      <c r="G182" s="29">
        <f>G183</f>
        <v>619.6</v>
      </c>
    </row>
    <row r="183" spans="1:7" ht="90" x14ac:dyDescent="0.25">
      <c r="A183" s="25" t="s">
        <v>207</v>
      </c>
      <c r="B183" s="47" t="s">
        <v>46</v>
      </c>
      <c r="C183" s="47" t="s">
        <v>198</v>
      </c>
      <c r="D183" s="48" t="s">
        <v>211</v>
      </c>
      <c r="E183" s="49"/>
      <c r="F183" s="29">
        <v>708.7</v>
      </c>
      <c r="G183" s="29">
        <v>619.6</v>
      </c>
    </row>
    <row r="184" spans="1:7" ht="30" x14ac:dyDescent="0.25">
      <c r="A184" s="25" t="s">
        <v>30</v>
      </c>
      <c r="B184" s="47" t="s">
        <v>46</v>
      </c>
      <c r="C184" s="47" t="s">
        <v>198</v>
      </c>
      <c r="D184" s="48" t="s">
        <v>211</v>
      </c>
      <c r="E184" s="49">
        <v>200</v>
      </c>
      <c r="F184" s="29">
        <v>708.7</v>
      </c>
      <c r="G184" s="29">
        <v>619.6</v>
      </c>
    </row>
    <row r="185" spans="1:7" x14ac:dyDescent="0.25">
      <c r="A185" s="46" t="s">
        <v>212</v>
      </c>
      <c r="B185" s="47" t="s">
        <v>46</v>
      </c>
      <c r="C185" s="47" t="s">
        <v>213</v>
      </c>
      <c r="D185" s="48"/>
      <c r="E185" s="49"/>
      <c r="F185" s="29">
        <f>F186+F191</f>
        <v>666357.90000000014</v>
      </c>
      <c r="G185" s="29">
        <f>G186+G191</f>
        <v>472303.7</v>
      </c>
    </row>
    <row r="186" spans="1:7" x14ac:dyDescent="0.25">
      <c r="A186" s="25" t="s">
        <v>18</v>
      </c>
      <c r="B186" s="53" t="s">
        <v>46</v>
      </c>
      <c r="C186" s="9" t="s">
        <v>213</v>
      </c>
      <c r="D186" s="27" t="s">
        <v>19</v>
      </c>
      <c r="E186" s="8"/>
      <c r="F186" s="29">
        <f>F187+F189</f>
        <v>5892.8</v>
      </c>
      <c r="G186" s="29">
        <f>G187+G189</f>
        <v>5892.8</v>
      </c>
    </row>
    <row r="187" spans="1:7" ht="30" x14ac:dyDescent="0.25">
      <c r="A187" s="25" t="s">
        <v>135</v>
      </c>
      <c r="B187" s="26" t="s">
        <v>46</v>
      </c>
      <c r="C187" s="9" t="s">
        <v>213</v>
      </c>
      <c r="D187" s="27" t="s">
        <v>136</v>
      </c>
      <c r="E187" s="8"/>
      <c r="F187" s="29">
        <v>1838.8</v>
      </c>
      <c r="G187" s="29">
        <v>1838.8</v>
      </c>
    </row>
    <row r="188" spans="1:7" ht="30" x14ac:dyDescent="0.25">
      <c r="A188" s="25" t="s">
        <v>30</v>
      </c>
      <c r="B188" s="26" t="s">
        <v>46</v>
      </c>
      <c r="C188" s="9" t="s">
        <v>213</v>
      </c>
      <c r="D188" s="27" t="s">
        <v>136</v>
      </c>
      <c r="E188" s="8">
        <v>200</v>
      </c>
      <c r="F188" s="29">
        <v>1838.8</v>
      </c>
      <c r="G188" s="29">
        <v>1838.8</v>
      </c>
    </row>
    <row r="189" spans="1:7" ht="90" x14ac:dyDescent="0.25">
      <c r="A189" s="25" t="s">
        <v>214</v>
      </c>
      <c r="B189" s="26" t="s">
        <v>46</v>
      </c>
      <c r="C189" s="9" t="s">
        <v>213</v>
      </c>
      <c r="D189" s="27" t="s">
        <v>215</v>
      </c>
      <c r="E189" s="8"/>
      <c r="F189" s="29">
        <v>4054</v>
      </c>
      <c r="G189" s="29">
        <v>4054</v>
      </c>
    </row>
    <row r="190" spans="1:7" x14ac:dyDescent="0.25">
      <c r="A190" s="43" t="s">
        <v>55</v>
      </c>
      <c r="B190" s="26" t="s">
        <v>46</v>
      </c>
      <c r="C190" s="9" t="s">
        <v>213</v>
      </c>
      <c r="D190" s="27" t="s">
        <v>215</v>
      </c>
      <c r="E190" s="8">
        <v>800</v>
      </c>
      <c r="F190" s="29">
        <v>4054</v>
      </c>
      <c r="G190" s="29">
        <v>4054</v>
      </c>
    </row>
    <row r="191" spans="1:7" ht="75" x14ac:dyDescent="0.25">
      <c r="A191" s="62" t="s">
        <v>216</v>
      </c>
      <c r="B191" s="47" t="s">
        <v>46</v>
      </c>
      <c r="C191" s="47" t="s">
        <v>213</v>
      </c>
      <c r="D191" s="48" t="s">
        <v>200</v>
      </c>
      <c r="E191" s="49"/>
      <c r="F191" s="29">
        <f>F192</f>
        <v>660465.10000000009</v>
      </c>
      <c r="G191" s="29">
        <f>G192</f>
        <v>466410.9</v>
      </c>
    </row>
    <row r="192" spans="1:7" ht="54.75" customHeight="1" x14ac:dyDescent="0.25">
      <c r="A192" s="62" t="s">
        <v>217</v>
      </c>
      <c r="B192" s="47" t="s">
        <v>46</v>
      </c>
      <c r="C192" s="47" t="s">
        <v>213</v>
      </c>
      <c r="D192" s="48" t="s">
        <v>218</v>
      </c>
      <c r="E192" s="49"/>
      <c r="F192" s="29">
        <f>F193+F196+F199</f>
        <v>660465.10000000009</v>
      </c>
      <c r="G192" s="29">
        <f>G193+G196+G199</f>
        <v>466410.9</v>
      </c>
    </row>
    <row r="193" spans="1:7" ht="30" hidden="1" x14ac:dyDescent="0.25">
      <c r="A193" s="62" t="s">
        <v>219</v>
      </c>
      <c r="B193" s="47" t="s">
        <v>46</v>
      </c>
      <c r="C193" s="47" t="s">
        <v>213</v>
      </c>
      <c r="D193" s="48" t="s">
        <v>220</v>
      </c>
      <c r="E193" s="49"/>
      <c r="F193" s="29">
        <v>0</v>
      </c>
      <c r="G193" s="29">
        <v>0</v>
      </c>
    </row>
    <row r="194" spans="1:7" ht="47.25" hidden="1" x14ac:dyDescent="0.25">
      <c r="A194" s="63" t="s">
        <v>221</v>
      </c>
      <c r="B194" s="47" t="s">
        <v>46</v>
      </c>
      <c r="C194" s="47" t="s">
        <v>213</v>
      </c>
      <c r="D194" s="48" t="s">
        <v>222</v>
      </c>
      <c r="E194" s="49"/>
      <c r="F194" s="29">
        <v>0</v>
      </c>
      <c r="G194" s="29">
        <v>0</v>
      </c>
    </row>
    <row r="195" spans="1:7" ht="30" hidden="1" x14ac:dyDescent="0.25">
      <c r="A195" s="44" t="s">
        <v>78</v>
      </c>
      <c r="B195" s="47" t="s">
        <v>46</v>
      </c>
      <c r="C195" s="47" t="s">
        <v>213</v>
      </c>
      <c r="D195" s="48" t="s">
        <v>222</v>
      </c>
      <c r="E195" s="49">
        <v>400</v>
      </c>
      <c r="F195" s="29">
        <v>0</v>
      </c>
      <c r="G195" s="29">
        <v>0</v>
      </c>
    </row>
    <row r="196" spans="1:7" ht="30" x14ac:dyDescent="0.25">
      <c r="A196" s="64" t="s">
        <v>223</v>
      </c>
      <c r="B196" s="47" t="s">
        <v>46</v>
      </c>
      <c r="C196" s="47" t="s">
        <v>213</v>
      </c>
      <c r="D196" s="48" t="s">
        <v>224</v>
      </c>
      <c r="E196" s="49"/>
      <c r="F196" s="29">
        <f>F197</f>
        <v>208238.7</v>
      </c>
      <c r="G196" s="29">
        <f>G197</f>
        <v>208236.7</v>
      </c>
    </row>
    <row r="197" spans="1:7" s="30" customFormat="1" ht="105" x14ac:dyDescent="0.25">
      <c r="A197" s="45" t="s">
        <v>225</v>
      </c>
      <c r="B197" s="47" t="s">
        <v>46</v>
      </c>
      <c r="C197" s="47" t="s">
        <v>213</v>
      </c>
      <c r="D197" s="48" t="s">
        <v>226</v>
      </c>
      <c r="E197" s="49"/>
      <c r="F197" s="29">
        <v>208238.7</v>
      </c>
      <c r="G197" s="29">
        <v>208236.7</v>
      </c>
    </row>
    <row r="198" spans="1:7" s="30" customFormat="1" ht="30" x14ac:dyDescent="0.25">
      <c r="A198" s="44" t="s">
        <v>78</v>
      </c>
      <c r="B198" s="47" t="s">
        <v>46</v>
      </c>
      <c r="C198" s="47" t="s">
        <v>213</v>
      </c>
      <c r="D198" s="48" t="s">
        <v>226</v>
      </c>
      <c r="E198" s="49">
        <v>400</v>
      </c>
      <c r="F198" s="29">
        <v>208238.7</v>
      </c>
      <c r="G198" s="29">
        <v>208236.7</v>
      </c>
    </row>
    <row r="199" spans="1:7" s="30" customFormat="1" ht="45" x14ac:dyDescent="0.25">
      <c r="A199" s="62" t="s">
        <v>227</v>
      </c>
      <c r="B199" s="47" t="s">
        <v>46</v>
      </c>
      <c r="C199" s="47" t="s">
        <v>213</v>
      </c>
      <c r="D199" s="48" t="s">
        <v>228</v>
      </c>
      <c r="E199" s="49"/>
      <c r="F199" s="29">
        <f>F200+F202+F205+F207+F209+F211+F213+F215+F217+F219+F221+F223+F225</f>
        <v>452226.4</v>
      </c>
      <c r="G199" s="29">
        <f>G200+G202+G205+G207+G209+G211+G213+G215+G217+G219+G221+G223+G225</f>
        <v>258174.2</v>
      </c>
    </row>
    <row r="200" spans="1:7" s="30" customFormat="1" ht="60" x14ac:dyDescent="0.25">
      <c r="A200" s="46" t="s">
        <v>105</v>
      </c>
      <c r="B200" s="47" t="s">
        <v>46</v>
      </c>
      <c r="C200" s="47" t="s">
        <v>213</v>
      </c>
      <c r="D200" s="48" t="s">
        <v>229</v>
      </c>
      <c r="E200" s="49"/>
      <c r="F200" s="29">
        <v>8679.5</v>
      </c>
      <c r="G200" s="29">
        <v>6315.2</v>
      </c>
    </row>
    <row r="201" spans="1:7" s="30" customFormat="1" ht="30" x14ac:dyDescent="0.25">
      <c r="A201" s="25" t="s">
        <v>30</v>
      </c>
      <c r="B201" s="47" t="s">
        <v>46</v>
      </c>
      <c r="C201" s="47" t="s">
        <v>213</v>
      </c>
      <c r="D201" s="48" t="s">
        <v>229</v>
      </c>
      <c r="E201" s="49">
        <v>200</v>
      </c>
      <c r="F201" s="29">
        <v>8679.5</v>
      </c>
      <c r="G201" s="29">
        <v>6315.2</v>
      </c>
    </row>
    <row r="202" spans="1:7" s="30" customFormat="1" ht="120" x14ac:dyDescent="0.25">
      <c r="A202" s="65" t="s">
        <v>230</v>
      </c>
      <c r="B202" s="55" t="s">
        <v>46</v>
      </c>
      <c r="C202" s="55" t="s">
        <v>213</v>
      </c>
      <c r="D202" s="56" t="s">
        <v>231</v>
      </c>
      <c r="E202" s="49"/>
      <c r="F202" s="29">
        <f>F203+F204</f>
        <v>373247.2</v>
      </c>
      <c r="G202" s="29">
        <f>G203+G204</f>
        <v>194808.3</v>
      </c>
    </row>
    <row r="203" spans="1:7" s="30" customFormat="1" ht="30" x14ac:dyDescent="0.25">
      <c r="A203" s="25" t="s">
        <v>30</v>
      </c>
      <c r="B203" s="55" t="s">
        <v>46</v>
      </c>
      <c r="C203" s="55" t="s">
        <v>213</v>
      </c>
      <c r="D203" s="56" t="s">
        <v>231</v>
      </c>
      <c r="E203" s="49">
        <v>200</v>
      </c>
      <c r="F203" s="29">
        <v>235221.1</v>
      </c>
      <c r="G203" s="29">
        <v>186734.5</v>
      </c>
    </row>
    <row r="204" spans="1:7" s="30" customFormat="1" ht="30" x14ac:dyDescent="0.25">
      <c r="A204" s="44" t="s">
        <v>78</v>
      </c>
      <c r="B204" s="55" t="s">
        <v>46</v>
      </c>
      <c r="C204" s="55" t="s">
        <v>213</v>
      </c>
      <c r="D204" s="56" t="s">
        <v>231</v>
      </c>
      <c r="E204" s="49">
        <v>400</v>
      </c>
      <c r="F204" s="29">
        <v>138026.1</v>
      </c>
      <c r="G204" s="29">
        <v>8073.8</v>
      </c>
    </row>
    <row r="205" spans="1:7" s="30" customFormat="1" ht="45" hidden="1" x14ac:dyDescent="0.25">
      <c r="A205" s="66" t="s">
        <v>232</v>
      </c>
      <c r="B205" s="55" t="s">
        <v>46</v>
      </c>
      <c r="C205" s="55" t="s">
        <v>213</v>
      </c>
      <c r="D205" s="56" t="s">
        <v>233</v>
      </c>
      <c r="E205" s="49"/>
      <c r="F205" s="29">
        <v>0</v>
      </c>
      <c r="G205" s="29">
        <v>0</v>
      </c>
    </row>
    <row r="206" spans="1:7" s="30" customFormat="1" ht="30" hidden="1" x14ac:dyDescent="0.25">
      <c r="A206" s="44" t="s">
        <v>78</v>
      </c>
      <c r="B206" s="55" t="s">
        <v>46</v>
      </c>
      <c r="C206" s="55" t="s">
        <v>213</v>
      </c>
      <c r="D206" s="56" t="s">
        <v>233</v>
      </c>
      <c r="E206" s="49">
        <v>400</v>
      </c>
      <c r="F206" s="29">
        <v>0</v>
      </c>
      <c r="G206" s="29">
        <v>0</v>
      </c>
    </row>
    <row r="207" spans="1:7" s="30" customFormat="1" ht="30" x14ac:dyDescent="0.25">
      <c r="A207" s="62" t="s">
        <v>234</v>
      </c>
      <c r="B207" s="47" t="s">
        <v>46</v>
      </c>
      <c r="C207" s="47" t="s">
        <v>213</v>
      </c>
      <c r="D207" s="48" t="s">
        <v>235</v>
      </c>
      <c r="E207" s="49"/>
      <c r="F207" s="29">
        <v>1016.4</v>
      </c>
      <c r="G207" s="29">
        <v>866.9</v>
      </c>
    </row>
    <row r="208" spans="1:7" s="30" customFormat="1" ht="30" x14ac:dyDescent="0.25">
      <c r="A208" s="44" t="s">
        <v>78</v>
      </c>
      <c r="B208" s="47" t="s">
        <v>46</v>
      </c>
      <c r="C208" s="47" t="s">
        <v>213</v>
      </c>
      <c r="D208" s="48" t="s">
        <v>235</v>
      </c>
      <c r="E208" s="49">
        <v>400</v>
      </c>
      <c r="F208" s="29">
        <v>1016.4</v>
      </c>
      <c r="G208" s="29">
        <v>866.9</v>
      </c>
    </row>
    <row r="209" spans="1:7" s="30" customFormat="1" ht="45" x14ac:dyDescent="0.25">
      <c r="A209" s="43" t="s">
        <v>236</v>
      </c>
      <c r="B209" s="47" t="s">
        <v>46</v>
      </c>
      <c r="C209" s="47" t="s">
        <v>213</v>
      </c>
      <c r="D209" s="48" t="s">
        <v>237</v>
      </c>
      <c r="E209" s="49"/>
      <c r="F209" s="29">
        <v>1153.0999999999999</v>
      </c>
      <c r="G209" s="29">
        <v>694</v>
      </c>
    </row>
    <row r="210" spans="1:7" s="30" customFormat="1" ht="30" x14ac:dyDescent="0.25">
      <c r="A210" s="44" t="s">
        <v>78</v>
      </c>
      <c r="B210" s="47" t="s">
        <v>46</v>
      </c>
      <c r="C210" s="47" t="s">
        <v>213</v>
      </c>
      <c r="D210" s="48" t="s">
        <v>237</v>
      </c>
      <c r="E210" s="49">
        <v>400</v>
      </c>
      <c r="F210" s="29">
        <v>1153.0999999999999</v>
      </c>
      <c r="G210" s="29">
        <v>694</v>
      </c>
    </row>
    <row r="211" spans="1:7" s="30" customFormat="1" ht="45" x14ac:dyDescent="0.25">
      <c r="A211" s="67" t="s">
        <v>238</v>
      </c>
      <c r="B211" s="47" t="s">
        <v>46</v>
      </c>
      <c r="C211" s="47" t="s">
        <v>213</v>
      </c>
      <c r="D211" s="48" t="s">
        <v>239</v>
      </c>
      <c r="E211" s="49"/>
      <c r="F211" s="29">
        <v>23.4</v>
      </c>
      <c r="G211" s="29">
        <v>0</v>
      </c>
    </row>
    <row r="212" spans="1:7" s="30" customFormat="1" ht="30" x14ac:dyDescent="0.25">
      <c r="A212" s="44" t="s">
        <v>78</v>
      </c>
      <c r="B212" s="47" t="s">
        <v>46</v>
      </c>
      <c r="C212" s="47" t="s">
        <v>213</v>
      </c>
      <c r="D212" s="48" t="s">
        <v>239</v>
      </c>
      <c r="E212" s="49">
        <v>400</v>
      </c>
      <c r="F212" s="29">
        <v>23.4</v>
      </c>
      <c r="G212" s="29">
        <v>0</v>
      </c>
    </row>
    <row r="213" spans="1:7" s="39" customFormat="1" ht="30" hidden="1" x14ac:dyDescent="0.25">
      <c r="A213" s="45" t="s">
        <v>240</v>
      </c>
      <c r="B213" s="55" t="s">
        <v>46</v>
      </c>
      <c r="C213" s="55" t="s">
        <v>213</v>
      </c>
      <c r="D213" s="56" t="s">
        <v>241</v>
      </c>
      <c r="E213" s="60"/>
      <c r="F213" s="29">
        <v>0</v>
      </c>
      <c r="G213" s="29">
        <v>0</v>
      </c>
    </row>
    <row r="214" spans="1:7" s="39" customFormat="1" ht="30" hidden="1" x14ac:dyDescent="0.25">
      <c r="A214" s="44" t="s">
        <v>78</v>
      </c>
      <c r="B214" s="55" t="s">
        <v>46</v>
      </c>
      <c r="C214" s="55" t="s">
        <v>213</v>
      </c>
      <c r="D214" s="56" t="s">
        <v>241</v>
      </c>
      <c r="E214" s="60">
        <v>400</v>
      </c>
      <c r="F214" s="29">
        <v>0</v>
      </c>
      <c r="G214" s="29">
        <v>0</v>
      </c>
    </row>
    <row r="215" spans="1:7" s="39" customFormat="1" ht="30" x14ac:dyDescent="0.25">
      <c r="A215" s="68" t="s">
        <v>242</v>
      </c>
      <c r="B215" s="55" t="s">
        <v>46</v>
      </c>
      <c r="C215" s="55" t="s">
        <v>213</v>
      </c>
      <c r="D215" s="56" t="s">
        <v>243</v>
      </c>
      <c r="E215" s="60"/>
      <c r="F215" s="29">
        <v>4535.2</v>
      </c>
      <c r="G215" s="29">
        <v>0</v>
      </c>
    </row>
    <row r="216" spans="1:7" s="39" customFormat="1" ht="30" x14ac:dyDescent="0.25">
      <c r="A216" s="44" t="s">
        <v>78</v>
      </c>
      <c r="B216" s="55" t="s">
        <v>46</v>
      </c>
      <c r="C216" s="55" t="s">
        <v>213</v>
      </c>
      <c r="D216" s="56" t="s">
        <v>243</v>
      </c>
      <c r="E216" s="60">
        <v>400</v>
      </c>
      <c r="F216" s="29">
        <v>4535.2</v>
      </c>
      <c r="G216" s="29">
        <v>0</v>
      </c>
    </row>
    <row r="217" spans="1:7" s="39" customFormat="1" ht="45" x14ac:dyDescent="0.25">
      <c r="A217" s="45" t="s">
        <v>244</v>
      </c>
      <c r="B217" s="55" t="s">
        <v>46</v>
      </c>
      <c r="C217" s="55" t="s">
        <v>213</v>
      </c>
      <c r="D217" s="56" t="s">
        <v>245</v>
      </c>
      <c r="E217" s="60"/>
      <c r="F217" s="29">
        <v>2736.5</v>
      </c>
      <c r="G217" s="29">
        <v>2736.5</v>
      </c>
    </row>
    <row r="218" spans="1:7" s="39" customFormat="1" ht="30" x14ac:dyDescent="0.25">
      <c r="A218" s="44" t="s">
        <v>78</v>
      </c>
      <c r="B218" s="55" t="s">
        <v>46</v>
      </c>
      <c r="C218" s="55" t="s">
        <v>213</v>
      </c>
      <c r="D218" s="56" t="s">
        <v>245</v>
      </c>
      <c r="E218" s="60">
        <v>400</v>
      </c>
      <c r="F218" s="29">
        <v>2736.5</v>
      </c>
      <c r="G218" s="29">
        <v>2736.5</v>
      </c>
    </row>
    <row r="219" spans="1:7" s="39" customFormat="1" ht="60" x14ac:dyDescent="0.25">
      <c r="A219" s="45" t="s">
        <v>246</v>
      </c>
      <c r="B219" s="55" t="s">
        <v>46</v>
      </c>
      <c r="C219" s="55" t="s">
        <v>213</v>
      </c>
      <c r="D219" s="56" t="s">
        <v>247</v>
      </c>
      <c r="E219" s="60"/>
      <c r="F219" s="29">
        <v>50891.799999999996</v>
      </c>
      <c r="G219" s="29">
        <v>50468.1</v>
      </c>
    </row>
    <row r="220" spans="1:7" s="39" customFormat="1" ht="30" x14ac:dyDescent="0.25">
      <c r="A220" s="25" t="s">
        <v>30</v>
      </c>
      <c r="B220" s="55" t="s">
        <v>46</v>
      </c>
      <c r="C220" s="55" t="s">
        <v>213</v>
      </c>
      <c r="D220" s="56" t="s">
        <v>247</v>
      </c>
      <c r="E220" s="60">
        <v>200</v>
      </c>
      <c r="F220" s="29">
        <v>50891.799999999996</v>
      </c>
      <c r="G220" s="29">
        <v>50468.1</v>
      </c>
    </row>
    <row r="221" spans="1:7" s="39" customFormat="1" ht="30" x14ac:dyDescent="0.25">
      <c r="A221" s="45" t="s">
        <v>248</v>
      </c>
      <c r="B221" s="55" t="s">
        <v>46</v>
      </c>
      <c r="C221" s="55" t="s">
        <v>213</v>
      </c>
      <c r="D221" s="56" t="s">
        <v>249</v>
      </c>
      <c r="E221" s="60"/>
      <c r="F221" s="29">
        <v>230</v>
      </c>
      <c r="G221" s="29">
        <v>230</v>
      </c>
    </row>
    <row r="222" spans="1:7" s="39" customFormat="1" ht="30" x14ac:dyDescent="0.25">
      <c r="A222" s="44" t="s">
        <v>78</v>
      </c>
      <c r="B222" s="55" t="s">
        <v>46</v>
      </c>
      <c r="C222" s="55" t="s">
        <v>213</v>
      </c>
      <c r="D222" s="56" t="s">
        <v>249</v>
      </c>
      <c r="E222" s="60">
        <v>400</v>
      </c>
      <c r="F222" s="29">
        <v>230</v>
      </c>
      <c r="G222" s="29">
        <v>230</v>
      </c>
    </row>
    <row r="223" spans="1:7" s="39" customFormat="1" ht="60" x14ac:dyDescent="0.25">
      <c r="A223" s="45" t="s">
        <v>250</v>
      </c>
      <c r="B223" s="55" t="s">
        <v>46</v>
      </c>
      <c r="C223" s="55" t="s">
        <v>213</v>
      </c>
      <c r="D223" s="56" t="s">
        <v>251</v>
      </c>
      <c r="E223" s="60"/>
      <c r="F223" s="29">
        <v>1919</v>
      </c>
      <c r="G223" s="29">
        <v>1919</v>
      </c>
    </row>
    <row r="224" spans="1:7" s="39" customFormat="1" ht="30" x14ac:dyDescent="0.25">
      <c r="A224" s="44" t="s">
        <v>78</v>
      </c>
      <c r="B224" s="55" t="s">
        <v>46</v>
      </c>
      <c r="C224" s="55" t="s">
        <v>213</v>
      </c>
      <c r="D224" s="56" t="s">
        <v>251</v>
      </c>
      <c r="E224" s="60">
        <v>400</v>
      </c>
      <c r="F224" s="29">
        <v>1919</v>
      </c>
      <c r="G224" s="29">
        <v>1919</v>
      </c>
    </row>
    <row r="225" spans="1:7" s="39" customFormat="1" ht="60" x14ac:dyDescent="0.25">
      <c r="A225" s="45" t="s">
        <v>252</v>
      </c>
      <c r="B225" s="55" t="s">
        <v>46</v>
      </c>
      <c r="C225" s="55" t="s">
        <v>213</v>
      </c>
      <c r="D225" s="56" t="s">
        <v>253</v>
      </c>
      <c r="E225" s="60"/>
      <c r="F225" s="29">
        <v>7794.2999999999993</v>
      </c>
      <c r="G225" s="29">
        <v>136.19999999999999</v>
      </c>
    </row>
    <row r="226" spans="1:7" s="39" customFormat="1" ht="30" x14ac:dyDescent="0.25">
      <c r="A226" s="44" t="s">
        <v>78</v>
      </c>
      <c r="B226" s="55" t="s">
        <v>46</v>
      </c>
      <c r="C226" s="55" t="s">
        <v>213</v>
      </c>
      <c r="D226" s="56" t="s">
        <v>253</v>
      </c>
      <c r="E226" s="60">
        <v>400</v>
      </c>
      <c r="F226" s="29">
        <v>7794.2999999999993</v>
      </c>
      <c r="G226" s="29">
        <v>136.19999999999999</v>
      </c>
    </row>
    <row r="227" spans="1:7" s="39" customFormat="1" ht="15" x14ac:dyDescent="0.25">
      <c r="A227" s="46" t="s">
        <v>254</v>
      </c>
      <c r="B227" s="47" t="s">
        <v>46</v>
      </c>
      <c r="C227" s="47" t="s">
        <v>255</v>
      </c>
      <c r="D227" s="48"/>
      <c r="E227" s="49"/>
      <c r="F227" s="29">
        <f>F228+F239</f>
        <v>277678.69999999995</v>
      </c>
      <c r="G227" s="29">
        <f>G228+G239</f>
        <v>267614.60000000003</v>
      </c>
    </row>
    <row r="228" spans="1:7" s="39" customFormat="1" ht="75" x14ac:dyDescent="0.25">
      <c r="A228" s="46" t="s">
        <v>199</v>
      </c>
      <c r="B228" s="47" t="s">
        <v>46</v>
      </c>
      <c r="C228" s="47" t="s">
        <v>255</v>
      </c>
      <c r="D228" s="48" t="s">
        <v>200</v>
      </c>
      <c r="E228" s="49"/>
      <c r="F228" s="29">
        <f>F229</f>
        <v>158184.29999999999</v>
      </c>
      <c r="G228" s="29">
        <f>G229</f>
        <v>148717.40000000002</v>
      </c>
    </row>
    <row r="229" spans="1:7" s="39" customFormat="1" ht="30" x14ac:dyDescent="0.25">
      <c r="A229" s="46" t="s">
        <v>256</v>
      </c>
      <c r="B229" s="47" t="s">
        <v>46</v>
      </c>
      <c r="C229" s="47" t="s">
        <v>255</v>
      </c>
      <c r="D229" s="48" t="s">
        <v>257</v>
      </c>
      <c r="E229" s="49"/>
      <c r="F229" s="29">
        <f>F230+F233+F236</f>
        <v>158184.29999999999</v>
      </c>
      <c r="G229" s="29">
        <f>G230+G233+G236</f>
        <v>148717.40000000002</v>
      </c>
    </row>
    <row r="230" spans="1:7" s="39" customFormat="1" ht="45" x14ac:dyDescent="0.25">
      <c r="A230" s="46" t="s">
        <v>258</v>
      </c>
      <c r="B230" s="47" t="s">
        <v>46</v>
      </c>
      <c r="C230" s="47" t="s">
        <v>255</v>
      </c>
      <c r="D230" s="48" t="s">
        <v>259</v>
      </c>
      <c r="E230" s="49"/>
      <c r="F230" s="29">
        <f>F231</f>
        <v>2472.6</v>
      </c>
      <c r="G230" s="29">
        <f>G231</f>
        <v>2453.1999999999998</v>
      </c>
    </row>
    <row r="231" spans="1:7" s="39" customFormat="1" ht="45" x14ac:dyDescent="0.25">
      <c r="A231" s="46" t="s">
        <v>260</v>
      </c>
      <c r="B231" s="47" t="s">
        <v>46</v>
      </c>
      <c r="C231" s="47" t="s">
        <v>255</v>
      </c>
      <c r="D231" s="48" t="s">
        <v>261</v>
      </c>
      <c r="E231" s="49"/>
      <c r="F231" s="29">
        <v>2472.6</v>
      </c>
      <c r="G231" s="29">
        <v>2453.1999999999998</v>
      </c>
    </row>
    <row r="232" spans="1:7" s="39" customFormat="1" ht="30" x14ac:dyDescent="0.25">
      <c r="A232" s="25" t="s">
        <v>30</v>
      </c>
      <c r="B232" s="47" t="s">
        <v>46</v>
      </c>
      <c r="C232" s="47" t="s">
        <v>255</v>
      </c>
      <c r="D232" s="48" t="s">
        <v>261</v>
      </c>
      <c r="E232" s="49">
        <v>200</v>
      </c>
      <c r="F232" s="29">
        <v>2472.6</v>
      </c>
      <c r="G232" s="29">
        <v>2453.1999999999998</v>
      </c>
    </row>
    <row r="233" spans="1:7" s="39" customFormat="1" ht="30" x14ac:dyDescent="0.25">
      <c r="A233" s="25" t="s">
        <v>262</v>
      </c>
      <c r="B233" s="47" t="s">
        <v>46</v>
      </c>
      <c r="C233" s="47" t="s">
        <v>255</v>
      </c>
      <c r="D233" s="48" t="s">
        <v>263</v>
      </c>
      <c r="E233" s="49"/>
      <c r="F233" s="29">
        <f>F234</f>
        <v>155111.69999999998</v>
      </c>
      <c r="G233" s="29">
        <f>G234</f>
        <v>145664.20000000001</v>
      </c>
    </row>
    <row r="234" spans="1:7" s="39" customFormat="1" ht="30" x14ac:dyDescent="0.25">
      <c r="A234" s="25" t="s">
        <v>264</v>
      </c>
      <c r="B234" s="47" t="s">
        <v>46</v>
      </c>
      <c r="C234" s="47" t="s">
        <v>255</v>
      </c>
      <c r="D234" s="48" t="s">
        <v>265</v>
      </c>
      <c r="E234" s="49"/>
      <c r="F234" s="29">
        <v>155111.69999999998</v>
      </c>
      <c r="G234" s="29">
        <v>145664.20000000001</v>
      </c>
    </row>
    <row r="235" spans="1:7" s="39" customFormat="1" ht="30" x14ac:dyDescent="0.25">
      <c r="A235" s="25" t="s">
        <v>30</v>
      </c>
      <c r="B235" s="47" t="s">
        <v>46</v>
      </c>
      <c r="C235" s="47" t="s">
        <v>255</v>
      </c>
      <c r="D235" s="48" t="s">
        <v>265</v>
      </c>
      <c r="E235" s="49">
        <v>200</v>
      </c>
      <c r="F235" s="29">
        <v>155111.69999999998</v>
      </c>
      <c r="G235" s="29">
        <v>145664.20000000001</v>
      </c>
    </row>
    <row r="236" spans="1:7" s="39" customFormat="1" ht="60" x14ac:dyDescent="0.25">
      <c r="A236" s="25" t="s">
        <v>266</v>
      </c>
      <c r="B236" s="47" t="s">
        <v>46</v>
      </c>
      <c r="C236" s="47" t="s">
        <v>255</v>
      </c>
      <c r="D236" s="48" t="s">
        <v>267</v>
      </c>
      <c r="E236" s="49"/>
      <c r="F236" s="29">
        <f>F237</f>
        <v>600</v>
      </c>
      <c r="G236" s="29">
        <f>G237</f>
        <v>600</v>
      </c>
    </row>
    <row r="237" spans="1:7" s="39" customFormat="1" ht="60" x14ac:dyDescent="0.25">
      <c r="A237" s="25" t="s">
        <v>268</v>
      </c>
      <c r="B237" s="47" t="s">
        <v>46</v>
      </c>
      <c r="C237" s="47" t="s">
        <v>255</v>
      </c>
      <c r="D237" s="48" t="s">
        <v>269</v>
      </c>
      <c r="E237" s="49"/>
      <c r="F237" s="29">
        <v>600</v>
      </c>
      <c r="G237" s="29">
        <v>600</v>
      </c>
    </row>
    <row r="238" spans="1:7" s="39" customFormat="1" ht="30" x14ac:dyDescent="0.25">
      <c r="A238" s="25" t="s">
        <v>30</v>
      </c>
      <c r="B238" s="47" t="s">
        <v>46</v>
      </c>
      <c r="C238" s="47" t="s">
        <v>255</v>
      </c>
      <c r="D238" s="48" t="s">
        <v>269</v>
      </c>
      <c r="E238" s="49">
        <v>200</v>
      </c>
      <c r="F238" s="29">
        <v>600</v>
      </c>
      <c r="G238" s="29">
        <v>600</v>
      </c>
    </row>
    <row r="239" spans="1:7" s="39" customFormat="1" ht="45" x14ac:dyDescent="0.25">
      <c r="A239" s="25" t="s">
        <v>270</v>
      </c>
      <c r="B239" s="47" t="s">
        <v>46</v>
      </c>
      <c r="C239" s="47" t="s">
        <v>255</v>
      </c>
      <c r="D239" s="48" t="s">
        <v>271</v>
      </c>
      <c r="E239" s="49"/>
      <c r="F239" s="29">
        <f>F240+F243+F246</f>
        <v>119494.39999999999</v>
      </c>
      <c r="G239" s="29">
        <f>G240+G243+G246</f>
        <v>118897.2</v>
      </c>
    </row>
    <row r="240" spans="1:7" s="39" customFormat="1" ht="30" x14ac:dyDescent="0.25">
      <c r="A240" s="25" t="s">
        <v>272</v>
      </c>
      <c r="B240" s="47" t="s">
        <v>46</v>
      </c>
      <c r="C240" s="47" t="s">
        <v>255</v>
      </c>
      <c r="D240" s="48" t="s">
        <v>273</v>
      </c>
      <c r="E240" s="49"/>
      <c r="F240" s="29">
        <f>F241</f>
        <v>118497.2</v>
      </c>
      <c r="G240" s="29">
        <f>G241</f>
        <v>118497.2</v>
      </c>
    </row>
    <row r="241" spans="1:7" s="39" customFormat="1" ht="30" x14ac:dyDescent="0.25">
      <c r="A241" s="25" t="s">
        <v>274</v>
      </c>
      <c r="B241" s="47" t="s">
        <v>46</v>
      </c>
      <c r="C241" s="47" t="s">
        <v>255</v>
      </c>
      <c r="D241" s="48" t="s">
        <v>275</v>
      </c>
      <c r="E241" s="49"/>
      <c r="F241" s="29">
        <v>118497.2</v>
      </c>
      <c r="G241" s="29">
        <v>118497.2</v>
      </c>
    </row>
    <row r="242" spans="1:7" s="39" customFormat="1" ht="30" x14ac:dyDescent="0.25">
      <c r="A242" s="25" t="s">
        <v>30</v>
      </c>
      <c r="B242" s="47" t="s">
        <v>46</v>
      </c>
      <c r="C242" s="47" t="s">
        <v>255</v>
      </c>
      <c r="D242" s="48" t="s">
        <v>275</v>
      </c>
      <c r="E242" s="49">
        <v>200</v>
      </c>
      <c r="F242" s="29">
        <v>118497.2</v>
      </c>
      <c r="G242" s="29">
        <v>118497.2</v>
      </c>
    </row>
    <row r="243" spans="1:7" s="39" customFormat="1" ht="45" x14ac:dyDescent="0.25">
      <c r="A243" s="25" t="s">
        <v>276</v>
      </c>
      <c r="B243" s="47" t="s">
        <v>46</v>
      </c>
      <c r="C243" s="47" t="s">
        <v>255</v>
      </c>
      <c r="D243" s="48" t="s">
        <v>277</v>
      </c>
      <c r="E243" s="49"/>
      <c r="F243" s="29">
        <f>F244</f>
        <v>400</v>
      </c>
      <c r="G243" s="29">
        <f>G244</f>
        <v>400</v>
      </c>
    </row>
    <row r="244" spans="1:7" s="39" customFormat="1" ht="105" x14ac:dyDescent="0.25">
      <c r="A244" s="25" t="s">
        <v>278</v>
      </c>
      <c r="B244" s="47" t="s">
        <v>46</v>
      </c>
      <c r="C244" s="47" t="s">
        <v>255</v>
      </c>
      <c r="D244" s="48" t="s">
        <v>279</v>
      </c>
      <c r="E244" s="49"/>
      <c r="F244" s="29">
        <v>400</v>
      </c>
      <c r="G244" s="29">
        <v>400</v>
      </c>
    </row>
    <row r="245" spans="1:7" s="39" customFormat="1" ht="30" x14ac:dyDescent="0.25">
      <c r="A245" s="25" t="s">
        <v>30</v>
      </c>
      <c r="B245" s="47" t="s">
        <v>46</v>
      </c>
      <c r="C245" s="47" t="s">
        <v>255</v>
      </c>
      <c r="D245" s="48" t="s">
        <v>279</v>
      </c>
      <c r="E245" s="49">
        <v>200</v>
      </c>
      <c r="F245" s="29">
        <v>400</v>
      </c>
      <c r="G245" s="29">
        <v>400</v>
      </c>
    </row>
    <row r="246" spans="1:7" s="39" customFormat="1" ht="45" x14ac:dyDescent="0.25">
      <c r="A246" s="25" t="s">
        <v>280</v>
      </c>
      <c r="B246" s="47" t="s">
        <v>46</v>
      </c>
      <c r="C246" s="47" t="s">
        <v>255</v>
      </c>
      <c r="D246" s="48" t="s">
        <v>281</v>
      </c>
      <c r="E246" s="49"/>
      <c r="F246" s="29">
        <f>F247</f>
        <v>597.20000000000005</v>
      </c>
      <c r="G246" s="29">
        <f>G247</f>
        <v>0</v>
      </c>
    </row>
    <row r="247" spans="1:7" s="39" customFormat="1" ht="60" x14ac:dyDescent="0.25">
      <c r="A247" s="25" t="s">
        <v>282</v>
      </c>
      <c r="B247" s="47" t="s">
        <v>46</v>
      </c>
      <c r="C247" s="47" t="s">
        <v>255</v>
      </c>
      <c r="D247" s="48" t="s">
        <v>283</v>
      </c>
      <c r="E247" s="49"/>
      <c r="F247" s="29">
        <v>597.20000000000005</v>
      </c>
      <c r="G247" s="29">
        <v>0</v>
      </c>
    </row>
    <row r="248" spans="1:7" s="39" customFormat="1" ht="30" x14ac:dyDescent="0.25">
      <c r="A248" s="25" t="s">
        <v>30</v>
      </c>
      <c r="B248" s="47" t="s">
        <v>46</v>
      </c>
      <c r="C248" s="47" t="s">
        <v>255</v>
      </c>
      <c r="D248" s="48" t="s">
        <v>283</v>
      </c>
      <c r="E248" s="49">
        <v>200</v>
      </c>
      <c r="F248" s="29">
        <v>597.20000000000005</v>
      </c>
      <c r="G248" s="29">
        <v>0</v>
      </c>
    </row>
    <row r="249" spans="1:7" s="39" customFormat="1" ht="30" x14ac:dyDescent="0.25">
      <c r="A249" s="46" t="s">
        <v>284</v>
      </c>
      <c r="B249" s="47" t="s">
        <v>46</v>
      </c>
      <c r="C249" s="47" t="s">
        <v>285</v>
      </c>
      <c r="D249" s="48"/>
      <c r="E249" s="49"/>
      <c r="F249" s="29">
        <f>F250+F253</f>
        <v>75602.600000000006</v>
      </c>
      <c r="G249" s="29">
        <f>G250+G253</f>
        <v>73274</v>
      </c>
    </row>
    <row r="250" spans="1:7" s="39" customFormat="1" ht="15" x14ac:dyDescent="0.25">
      <c r="A250" s="46" t="s">
        <v>18</v>
      </c>
      <c r="B250" s="47" t="s">
        <v>46</v>
      </c>
      <c r="C250" s="47" t="s">
        <v>285</v>
      </c>
      <c r="D250" s="48" t="s">
        <v>19</v>
      </c>
      <c r="E250" s="49"/>
      <c r="F250" s="29">
        <f>F251</f>
        <v>90.6</v>
      </c>
      <c r="G250" s="29">
        <f>G251</f>
        <v>90.6</v>
      </c>
    </row>
    <row r="251" spans="1:7" s="39" customFormat="1" ht="60" x14ac:dyDescent="0.25">
      <c r="A251" s="46" t="s">
        <v>286</v>
      </c>
      <c r="B251" s="47" t="s">
        <v>46</v>
      </c>
      <c r="C251" s="47" t="s">
        <v>285</v>
      </c>
      <c r="D251" s="48" t="s">
        <v>287</v>
      </c>
      <c r="E251" s="49"/>
      <c r="F251" s="29">
        <v>90.6</v>
      </c>
      <c r="G251" s="29">
        <v>90.6</v>
      </c>
    </row>
    <row r="252" spans="1:7" s="39" customFormat="1" ht="30" x14ac:dyDescent="0.25">
      <c r="A252" s="25" t="s">
        <v>30</v>
      </c>
      <c r="B252" s="47" t="s">
        <v>46</v>
      </c>
      <c r="C252" s="47" t="s">
        <v>285</v>
      </c>
      <c r="D252" s="48" t="s">
        <v>287</v>
      </c>
      <c r="E252" s="49">
        <v>200</v>
      </c>
      <c r="F252" s="29">
        <v>90.6</v>
      </c>
      <c r="G252" s="29">
        <v>90.6</v>
      </c>
    </row>
    <row r="253" spans="1:7" s="39" customFormat="1" ht="75" x14ac:dyDescent="0.25">
      <c r="A253" s="46" t="s">
        <v>288</v>
      </c>
      <c r="B253" s="47" t="s">
        <v>46</v>
      </c>
      <c r="C253" s="47" t="s">
        <v>285</v>
      </c>
      <c r="D253" s="48" t="s">
        <v>182</v>
      </c>
      <c r="E253" s="49"/>
      <c r="F253" s="29">
        <f>F254</f>
        <v>75512</v>
      </c>
      <c r="G253" s="29">
        <f>G254</f>
        <v>73183.399999999994</v>
      </c>
    </row>
    <row r="254" spans="1:7" s="39" customFormat="1" ht="60" x14ac:dyDescent="0.25">
      <c r="A254" s="46" t="s">
        <v>289</v>
      </c>
      <c r="B254" s="47" t="s">
        <v>46</v>
      </c>
      <c r="C254" s="47" t="s">
        <v>285</v>
      </c>
      <c r="D254" s="48" t="s">
        <v>290</v>
      </c>
      <c r="E254" s="49"/>
      <c r="F254" s="29">
        <f>F255</f>
        <v>75512</v>
      </c>
      <c r="G254" s="29">
        <f>G255</f>
        <v>73183.399999999994</v>
      </c>
    </row>
    <row r="255" spans="1:7" s="39" customFormat="1" ht="45" x14ac:dyDescent="0.25">
      <c r="A255" s="43" t="s">
        <v>123</v>
      </c>
      <c r="B255" s="47" t="s">
        <v>46</v>
      </c>
      <c r="C255" s="47" t="s">
        <v>285</v>
      </c>
      <c r="D255" s="48" t="s">
        <v>291</v>
      </c>
      <c r="E255" s="49"/>
      <c r="F255" s="29">
        <f>F256+F257+F258</f>
        <v>75512</v>
      </c>
      <c r="G255" s="29">
        <f>G256+G257+G258</f>
        <v>73183.399999999994</v>
      </c>
    </row>
    <row r="256" spans="1:7" s="39" customFormat="1" ht="75" x14ac:dyDescent="0.25">
      <c r="A256" s="43" t="s">
        <v>22</v>
      </c>
      <c r="B256" s="47" t="s">
        <v>46</v>
      </c>
      <c r="C256" s="47" t="s">
        <v>285</v>
      </c>
      <c r="D256" s="48" t="s">
        <v>291</v>
      </c>
      <c r="E256" s="49">
        <v>100</v>
      </c>
      <c r="F256" s="29">
        <v>52878.899999999994</v>
      </c>
      <c r="G256" s="29">
        <v>50837.9</v>
      </c>
    </row>
    <row r="257" spans="1:7" s="39" customFormat="1" ht="30" x14ac:dyDescent="0.25">
      <c r="A257" s="25" t="s">
        <v>30</v>
      </c>
      <c r="B257" s="47" t="s">
        <v>46</v>
      </c>
      <c r="C257" s="47" t="s">
        <v>285</v>
      </c>
      <c r="D257" s="48" t="s">
        <v>291</v>
      </c>
      <c r="E257" s="49">
        <v>200</v>
      </c>
      <c r="F257" s="29">
        <v>4029.7000000000003</v>
      </c>
      <c r="G257" s="29">
        <v>3751</v>
      </c>
    </row>
    <row r="258" spans="1:7" s="39" customFormat="1" ht="15" x14ac:dyDescent="0.25">
      <c r="A258" s="7" t="s">
        <v>55</v>
      </c>
      <c r="B258" s="47" t="s">
        <v>46</v>
      </c>
      <c r="C258" s="47" t="s">
        <v>285</v>
      </c>
      <c r="D258" s="48" t="s">
        <v>291</v>
      </c>
      <c r="E258" s="49">
        <v>800</v>
      </c>
      <c r="F258" s="29">
        <v>18603.400000000001</v>
      </c>
      <c r="G258" s="29">
        <v>18594.5</v>
      </c>
    </row>
    <row r="259" spans="1:7" s="39" customFormat="1" ht="15" x14ac:dyDescent="0.25">
      <c r="A259" s="7" t="s">
        <v>292</v>
      </c>
      <c r="B259" s="26" t="s">
        <v>46</v>
      </c>
      <c r="C259" s="9" t="s">
        <v>293</v>
      </c>
      <c r="D259" s="27"/>
      <c r="E259" s="8"/>
      <c r="F259" s="29">
        <f>F260+F266+F272</f>
        <v>555625.69999999995</v>
      </c>
      <c r="G259" s="29">
        <f>G260+G266+G272</f>
        <v>224948.2</v>
      </c>
    </row>
    <row r="260" spans="1:7" s="39" customFormat="1" ht="15" x14ac:dyDescent="0.25">
      <c r="A260" s="25" t="s">
        <v>294</v>
      </c>
      <c r="B260" s="26" t="s">
        <v>46</v>
      </c>
      <c r="C260" s="9" t="s">
        <v>295</v>
      </c>
      <c r="D260" s="27"/>
      <c r="E260" s="8"/>
      <c r="F260" s="29">
        <f t="shared" ref="F260:G263" si="4">F261</f>
        <v>9050.2000000000007</v>
      </c>
      <c r="G260" s="29">
        <f t="shared" si="4"/>
        <v>0</v>
      </c>
    </row>
    <row r="261" spans="1:7" s="39" customFormat="1" ht="30" x14ac:dyDescent="0.25">
      <c r="A261" s="25" t="s">
        <v>296</v>
      </c>
      <c r="B261" s="26" t="s">
        <v>46</v>
      </c>
      <c r="C261" s="9" t="s">
        <v>295</v>
      </c>
      <c r="D261" s="27" t="s">
        <v>297</v>
      </c>
      <c r="E261" s="8"/>
      <c r="F261" s="29">
        <f t="shared" si="4"/>
        <v>9050.2000000000007</v>
      </c>
      <c r="G261" s="29">
        <f t="shared" si="4"/>
        <v>0</v>
      </c>
    </row>
    <row r="262" spans="1:7" s="39" customFormat="1" ht="30" x14ac:dyDescent="0.25">
      <c r="A262" s="7" t="s">
        <v>298</v>
      </c>
      <c r="B262" s="26" t="s">
        <v>46</v>
      </c>
      <c r="C262" s="9" t="s">
        <v>295</v>
      </c>
      <c r="D262" s="27" t="s">
        <v>299</v>
      </c>
      <c r="E262" s="8"/>
      <c r="F262" s="29">
        <f t="shared" si="4"/>
        <v>9050.2000000000007</v>
      </c>
      <c r="G262" s="29">
        <f t="shared" si="4"/>
        <v>0</v>
      </c>
    </row>
    <row r="263" spans="1:7" s="39" customFormat="1" ht="30" x14ac:dyDescent="0.25">
      <c r="A263" s="25" t="s">
        <v>300</v>
      </c>
      <c r="B263" s="26" t="s">
        <v>46</v>
      </c>
      <c r="C263" s="9" t="s">
        <v>295</v>
      </c>
      <c r="D263" s="27" t="s">
        <v>301</v>
      </c>
      <c r="E263" s="8"/>
      <c r="F263" s="29">
        <f t="shared" si="4"/>
        <v>9050.2000000000007</v>
      </c>
      <c r="G263" s="29">
        <f t="shared" si="4"/>
        <v>0</v>
      </c>
    </row>
    <row r="264" spans="1:7" s="39" customFormat="1" ht="60" x14ac:dyDescent="0.25">
      <c r="A264" s="25" t="s">
        <v>302</v>
      </c>
      <c r="B264" s="26" t="s">
        <v>46</v>
      </c>
      <c r="C264" s="9" t="s">
        <v>295</v>
      </c>
      <c r="D264" s="27" t="s">
        <v>303</v>
      </c>
      <c r="E264" s="8"/>
      <c r="F264" s="29">
        <v>9050.2000000000007</v>
      </c>
      <c r="G264" s="29">
        <v>0</v>
      </c>
    </row>
    <row r="265" spans="1:7" s="39" customFormat="1" ht="30" x14ac:dyDescent="0.25">
      <c r="A265" s="44" t="s">
        <v>78</v>
      </c>
      <c r="B265" s="26" t="s">
        <v>46</v>
      </c>
      <c r="C265" s="9" t="s">
        <v>295</v>
      </c>
      <c r="D265" s="27" t="s">
        <v>303</v>
      </c>
      <c r="E265" s="8">
        <v>400</v>
      </c>
      <c r="F265" s="29">
        <v>9050.2000000000007</v>
      </c>
      <c r="G265" s="29">
        <v>0</v>
      </c>
    </row>
    <row r="266" spans="1:7" s="39" customFormat="1" ht="15" x14ac:dyDescent="0.25">
      <c r="A266" s="40" t="s">
        <v>304</v>
      </c>
      <c r="B266" s="26" t="s">
        <v>46</v>
      </c>
      <c r="C266" s="9" t="s">
        <v>305</v>
      </c>
      <c r="D266" s="27"/>
      <c r="E266" s="8"/>
      <c r="F266" s="29">
        <f t="shared" ref="F266:G269" si="5">F267</f>
        <v>526916.80000000005</v>
      </c>
      <c r="G266" s="29">
        <f t="shared" si="5"/>
        <v>205289.5</v>
      </c>
    </row>
    <row r="267" spans="1:7" s="39" customFormat="1" ht="30" x14ac:dyDescent="0.25">
      <c r="A267" s="40" t="s">
        <v>296</v>
      </c>
      <c r="B267" s="26" t="s">
        <v>46</v>
      </c>
      <c r="C267" s="9" t="s">
        <v>305</v>
      </c>
      <c r="D267" s="27" t="s">
        <v>297</v>
      </c>
      <c r="E267" s="8"/>
      <c r="F267" s="29">
        <f t="shared" si="5"/>
        <v>526916.80000000005</v>
      </c>
      <c r="G267" s="29">
        <f t="shared" si="5"/>
        <v>205289.5</v>
      </c>
    </row>
    <row r="268" spans="1:7" s="39" customFormat="1" ht="30" x14ac:dyDescent="0.25">
      <c r="A268" s="69" t="s">
        <v>298</v>
      </c>
      <c r="B268" s="26" t="s">
        <v>46</v>
      </c>
      <c r="C268" s="9" t="s">
        <v>305</v>
      </c>
      <c r="D268" s="27" t="s">
        <v>299</v>
      </c>
      <c r="E268" s="8"/>
      <c r="F268" s="29">
        <f t="shared" si="5"/>
        <v>526916.80000000005</v>
      </c>
      <c r="G268" s="29">
        <f t="shared" si="5"/>
        <v>205289.5</v>
      </c>
    </row>
    <row r="269" spans="1:7" s="39" customFormat="1" ht="30" x14ac:dyDescent="0.25">
      <c r="A269" s="42" t="s">
        <v>306</v>
      </c>
      <c r="B269" s="26" t="s">
        <v>46</v>
      </c>
      <c r="C269" s="9" t="s">
        <v>305</v>
      </c>
      <c r="D269" s="27" t="s">
        <v>307</v>
      </c>
      <c r="E269" s="8"/>
      <c r="F269" s="29">
        <f t="shared" si="5"/>
        <v>526916.80000000005</v>
      </c>
      <c r="G269" s="29">
        <f t="shared" si="5"/>
        <v>205289.5</v>
      </c>
    </row>
    <row r="270" spans="1:7" s="39" customFormat="1" ht="31.5" x14ac:dyDescent="0.25">
      <c r="A270" s="63" t="s">
        <v>308</v>
      </c>
      <c r="B270" s="26" t="s">
        <v>46</v>
      </c>
      <c r="C270" s="9" t="s">
        <v>305</v>
      </c>
      <c r="D270" s="27" t="s">
        <v>309</v>
      </c>
      <c r="E270" s="8"/>
      <c r="F270" s="29">
        <v>526916.80000000005</v>
      </c>
      <c r="G270" s="29">
        <v>205289.5</v>
      </c>
    </row>
    <row r="271" spans="1:7" s="39" customFormat="1" ht="30" x14ac:dyDescent="0.25">
      <c r="A271" s="44" t="s">
        <v>78</v>
      </c>
      <c r="B271" s="26" t="s">
        <v>46</v>
      </c>
      <c r="C271" s="9" t="s">
        <v>305</v>
      </c>
      <c r="D271" s="27" t="s">
        <v>309</v>
      </c>
      <c r="E271" s="8">
        <v>400</v>
      </c>
      <c r="F271" s="29">
        <v>526916.80000000005</v>
      </c>
      <c r="G271" s="29">
        <v>205289.5</v>
      </c>
    </row>
    <row r="272" spans="1:7" s="39" customFormat="1" ht="15" x14ac:dyDescent="0.25">
      <c r="A272" s="25" t="s">
        <v>310</v>
      </c>
      <c r="B272" s="26" t="s">
        <v>46</v>
      </c>
      <c r="C272" s="9" t="s">
        <v>311</v>
      </c>
      <c r="D272" s="27"/>
      <c r="E272" s="9"/>
      <c r="F272" s="29">
        <f>F273</f>
        <v>19658.699999999997</v>
      </c>
      <c r="G272" s="29">
        <f>G273</f>
        <v>19658.699999999997</v>
      </c>
    </row>
    <row r="273" spans="1:7" s="39" customFormat="1" ht="30" x14ac:dyDescent="0.25">
      <c r="A273" s="25" t="s">
        <v>312</v>
      </c>
      <c r="B273" s="26" t="s">
        <v>46</v>
      </c>
      <c r="C273" s="9" t="s">
        <v>311</v>
      </c>
      <c r="D273" s="27" t="s">
        <v>313</v>
      </c>
      <c r="E273" s="9"/>
      <c r="F273" s="29">
        <f>F274+F280</f>
        <v>19658.699999999997</v>
      </c>
      <c r="G273" s="29">
        <f>G274+G280</f>
        <v>19658.699999999997</v>
      </c>
    </row>
    <row r="274" spans="1:7" s="39" customFormat="1" ht="30" x14ac:dyDescent="0.25">
      <c r="A274" s="25" t="s">
        <v>314</v>
      </c>
      <c r="B274" s="26" t="s">
        <v>46</v>
      </c>
      <c r="C274" s="9" t="s">
        <v>311</v>
      </c>
      <c r="D274" s="27" t="s">
        <v>315</v>
      </c>
      <c r="E274" s="8"/>
      <c r="F274" s="29">
        <f>F275+F277</f>
        <v>2133.1000000000004</v>
      </c>
      <c r="G274" s="29">
        <f>G275+G277</f>
        <v>2133.1000000000004</v>
      </c>
    </row>
    <row r="275" spans="1:7" s="39" customFormat="1" ht="30" x14ac:dyDescent="0.25">
      <c r="A275" s="25" t="s">
        <v>316</v>
      </c>
      <c r="B275" s="26" t="s">
        <v>46</v>
      </c>
      <c r="C275" s="9" t="s">
        <v>311</v>
      </c>
      <c r="D275" s="27" t="s">
        <v>317</v>
      </c>
      <c r="E275" s="8"/>
      <c r="F275" s="29">
        <v>1437.1000000000001</v>
      </c>
      <c r="G275" s="29">
        <v>1437.1000000000001</v>
      </c>
    </row>
    <row r="276" spans="1:7" s="39" customFormat="1" ht="30" x14ac:dyDescent="0.25">
      <c r="A276" s="25" t="s">
        <v>30</v>
      </c>
      <c r="B276" s="26" t="s">
        <v>46</v>
      </c>
      <c r="C276" s="9" t="s">
        <v>311</v>
      </c>
      <c r="D276" s="27" t="s">
        <v>317</v>
      </c>
      <c r="E276" s="8">
        <v>200</v>
      </c>
      <c r="F276" s="29">
        <v>1437.1000000000001</v>
      </c>
      <c r="G276" s="29">
        <v>1437.1000000000001</v>
      </c>
    </row>
    <row r="277" spans="1:7" s="30" customFormat="1" ht="30" x14ac:dyDescent="0.25">
      <c r="A277" s="62" t="s">
        <v>318</v>
      </c>
      <c r="B277" s="26" t="s">
        <v>46</v>
      </c>
      <c r="C277" s="9" t="s">
        <v>311</v>
      </c>
      <c r="D277" s="27" t="s">
        <v>319</v>
      </c>
      <c r="E277" s="8"/>
      <c r="F277" s="29">
        <f>F278+F279</f>
        <v>696</v>
      </c>
      <c r="G277" s="29">
        <f>G278+G279</f>
        <v>696</v>
      </c>
    </row>
    <row r="278" spans="1:7" s="30" customFormat="1" ht="30" x14ac:dyDescent="0.25">
      <c r="A278" s="25" t="s">
        <v>25</v>
      </c>
      <c r="B278" s="26" t="s">
        <v>46</v>
      </c>
      <c r="C278" s="9" t="s">
        <v>311</v>
      </c>
      <c r="D278" s="27" t="s">
        <v>319</v>
      </c>
      <c r="E278" s="8">
        <v>300</v>
      </c>
      <c r="F278" s="29">
        <v>396</v>
      </c>
      <c r="G278" s="29">
        <v>396</v>
      </c>
    </row>
    <row r="279" spans="1:7" s="30" customFormat="1" ht="45" x14ac:dyDescent="0.25">
      <c r="A279" s="25" t="s">
        <v>71</v>
      </c>
      <c r="B279" s="26" t="s">
        <v>46</v>
      </c>
      <c r="C279" s="9" t="s">
        <v>311</v>
      </c>
      <c r="D279" s="27" t="s">
        <v>319</v>
      </c>
      <c r="E279" s="8">
        <v>600</v>
      </c>
      <c r="F279" s="29">
        <v>300</v>
      </c>
      <c r="G279" s="29">
        <v>300</v>
      </c>
    </row>
    <row r="280" spans="1:7" s="30" customFormat="1" ht="45" x14ac:dyDescent="0.25">
      <c r="A280" s="25" t="s">
        <v>320</v>
      </c>
      <c r="B280" s="26" t="s">
        <v>46</v>
      </c>
      <c r="C280" s="9" t="s">
        <v>311</v>
      </c>
      <c r="D280" s="27" t="s">
        <v>321</v>
      </c>
      <c r="E280" s="8"/>
      <c r="F280" s="29">
        <f>F281</f>
        <v>17525.599999999999</v>
      </c>
      <c r="G280" s="29">
        <f>G281</f>
        <v>17525.599999999999</v>
      </c>
    </row>
    <row r="281" spans="1:7" s="30" customFormat="1" ht="45" x14ac:dyDescent="0.25">
      <c r="A281" s="25" t="s">
        <v>123</v>
      </c>
      <c r="B281" s="26" t="s">
        <v>46</v>
      </c>
      <c r="C281" s="9" t="s">
        <v>311</v>
      </c>
      <c r="D281" s="27" t="s">
        <v>322</v>
      </c>
      <c r="E281" s="8"/>
      <c r="F281" s="29">
        <v>17525.599999999999</v>
      </c>
      <c r="G281" s="29">
        <v>17525.599999999999</v>
      </c>
    </row>
    <row r="282" spans="1:7" s="30" customFormat="1" ht="45" x14ac:dyDescent="0.25">
      <c r="A282" s="25" t="s">
        <v>71</v>
      </c>
      <c r="B282" s="26" t="s">
        <v>46</v>
      </c>
      <c r="C282" s="9" t="s">
        <v>311</v>
      </c>
      <c r="D282" s="27" t="s">
        <v>322</v>
      </c>
      <c r="E282" s="8">
        <v>600</v>
      </c>
      <c r="F282" s="29">
        <v>17525.599999999999</v>
      </c>
      <c r="G282" s="29">
        <v>17525.599999999999</v>
      </c>
    </row>
    <row r="283" spans="1:7" s="30" customFormat="1" ht="15" x14ac:dyDescent="0.25">
      <c r="A283" s="25" t="s">
        <v>37</v>
      </c>
      <c r="B283" s="26" t="s">
        <v>46</v>
      </c>
      <c r="C283" s="9" t="s">
        <v>38</v>
      </c>
      <c r="D283" s="27"/>
      <c r="E283" s="8"/>
      <c r="F283" s="29">
        <f>F284+F288+F306</f>
        <v>25332</v>
      </c>
      <c r="G283" s="29">
        <f>G284+G288+G306</f>
        <v>25076.5</v>
      </c>
    </row>
    <row r="284" spans="1:7" s="30" customFormat="1" ht="15" x14ac:dyDescent="0.25">
      <c r="A284" s="25" t="s">
        <v>323</v>
      </c>
      <c r="B284" s="26" t="s">
        <v>46</v>
      </c>
      <c r="C284" s="9" t="s">
        <v>324</v>
      </c>
      <c r="D284" s="27"/>
      <c r="E284" s="8"/>
      <c r="F284" s="29">
        <f>F285</f>
        <v>9567.3000000000011</v>
      </c>
      <c r="G284" s="29">
        <f>G285</f>
        <v>9567.3000000000011</v>
      </c>
    </row>
    <row r="285" spans="1:7" s="30" customFormat="1" ht="15" x14ac:dyDescent="0.25">
      <c r="A285" s="25" t="s">
        <v>18</v>
      </c>
      <c r="B285" s="26" t="s">
        <v>46</v>
      </c>
      <c r="C285" s="9" t="s">
        <v>324</v>
      </c>
      <c r="D285" s="27" t="s">
        <v>19</v>
      </c>
      <c r="E285" s="8"/>
      <c r="F285" s="29">
        <f>F286</f>
        <v>9567.3000000000011</v>
      </c>
      <c r="G285" s="29">
        <f>G286</f>
        <v>9567.3000000000011</v>
      </c>
    </row>
    <row r="286" spans="1:7" s="30" customFormat="1" ht="15" x14ac:dyDescent="0.25">
      <c r="A286" s="25" t="s">
        <v>325</v>
      </c>
      <c r="B286" s="26" t="s">
        <v>46</v>
      </c>
      <c r="C286" s="9" t="s">
        <v>324</v>
      </c>
      <c r="D286" s="27" t="s">
        <v>326</v>
      </c>
      <c r="E286" s="8"/>
      <c r="F286" s="29">
        <v>9567.3000000000011</v>
      </c>
      <c r="G286" s="29">
        <v>9567.3000000000011</v>
      </c>
    </row>
    <row r="287" spans="1:7" s="30" customFormat="1" ht="30" x14ac:dyDescent="0.25">
      <c r="A287" s="25" t="s">
        <v>25</v>
      </c>
      <c r="B287" s="26" t="s">
        <v>46</v>
      </c>
      <c r="C287" s="9" t="s">
        <v>324</v>
      </c>
      <c r="D287" s="27" t="s">
        <v>326</v>
      </c>
      <c r="E287" s="8">
        <v>300</v>
      </c>
      <c r="F287" s="29">
        <v>9567.3000000000011</v>
      </c>
      <c r="G287" s="29">
        <v>9567.3000000000011</v>
      </c>
    </row>
    <row r="288" spans="1:7" s="30" customFormat="1" ht="15" x14ac:dyDescent="0.25">
      <c r="A288" s="25" t="s">
        <v>39</v>
      </c>
      <c r="B288" s="26" t="s">
        <v>46</v>
      </c>
      <c r="C288" s="9" t="s">
        <v>40</v>
      </c>
      <c r="D288" s="27"/>
      <c r="E288" s="8"/>
      <c r="F288" s="29">
        <f>F289</f>
        <v>15161.8</v>
      </c>
      <c r="G288" s="29">
        <f>G289</f>
        <v>15002.8</v>
      </c>
    </row>
    <row r="289" spans="1:7" s="30" customFormat="1" ht="15" x14ac:dyDescent="0.25">
      <c r="A289" s="25" t="s">
        <v>18</v>
      </c>
      <c r="B289" s="26" t="s">
        <v>46</v>
      </c>
      <c r="C289" s="9" t="s">
        <v>40</v>
      </c>
      <c r="D289" s="27" t="s">
        <v>19</v>
      </c>
      <c r="E289" s="8"/>
      <c r="F289" s="29">
        <f>F290+F293+F295+F297+F299+F301+F303</f>
        <v>15161.8</v>
      </c>
      <c r="G289" s="29">
        <f>G290+G293+G295+G297+G299+G301+G303</f>
        <v>15002.8</v>
      </c>
    </row>
    <row r="290" spans="1:7" s="30" customFormat="1" ht="45" x14ac:dyDescent="0.25">
      <c r="A290" s="25" t="s">
        <v>327</v>
      </c>
      <c r="B290" s="26" t="s">
        <v>46</v>
      </c>
      <c r="C290" s="9" t="s">
        <v>40</v>
      </c>
      <c r="D290" s="27" t="s">
        <v>328</v>
      </c>
      <c r="E290" s="8"/>
      <c r="F290" s="29">
        <f>F291+F292</f>
        <v>3940.8</v>
      </c>
      <c r="G290" s="29">
        <f>G291+G292</f>
        <v>3940.8</v>
      </c>
    </row>
    <row r="291" spans="1:7" s="30" customFormat="1" ht="30" hidden="1" x14ac:dyDescent="0.25">
      <c r="A291" s="25" t="s">
        <v>30</v>
      </c>
      <c r="B291" s="26" t="s">
        <v>46</v>
      </c>
      <c r="C291" s="9" t="s">
        <v>40</v>
      </c>
      <c r="D291" s="27" t="s">
        <v>328</v>
      </c>
      <c r="E291" s="8">
        <v>200</v>
      </c>
      <c r="F291" s="29">
        <v>0</v>
      </c>
      <c r="G291" s="29">
        <v>0</v>
      </c>
    </row>
    <row r="292" spans="1:7" s="30" customFormat="1" ht="30" x14ac:dyDescent="0.25">
      <c r="A292" s="25" t="s">
        <v>25</v>
      </c>
      <c r="B292" s="26" t="s">
        <v>46</v>
      </c>
      <c r="C292" s="9" t="s">
        <v>40</v>
      </c>
      <c r="D292" s="27" t="s">
        <v>328</v>
      </c>
      <c r="E292" s="8">
        <v>300</v>
      </c>
      <c r="F292" s="29">
        <v>3940.8</v>
      </c>
      <c r="G292" s="29">
        <v>3940.8</v>
      </c>
    </row>
    <row r="293" spans="1:7" s="30" customFormat="1" ht="30" x14ac:dyDescent="0.25">
      <c r="A293" s="25" t="s">
        <v>329</v>
      </c>
      <c r="B293" s="26" t="s">
        <v>46</v>
      </c>
      <c r="C293" s="9" t="s">
        <v>40</v>
      </c>
      <c r="D293" s="27" t="s">
        <v>330</v>
      </c>
      <c r="E293" s="8"/>
      <c r="F293" s="29">
        <v>1752.8</v>
      </c>
      <c r="G293" s="29">
        <v>1750</v>
      </c>
    </row>
    <row r="294" spans="1:7" s="30" customFormat="1" ht="30" x14ac:dyDescent="0.25">
      <c r="A294" s="25" t="s">
        <v>25</v>
      </c>
      <c r="B294" s="26" t="s">
        <v>46</v>
      </c>
      <c r="C294" s="9" t="s">
        <v>40</v>
      </c>
      <c r="D294" s="27" t="s">
        <v>330</v>
      </c>
      <c r="E294" s="8">
        <v>300</v>
      </c>
      <c r="F294" s="29">
        <v>1752.8</v>
      </c>
      <c r="G294" s="29">
        <v>1750</v>
      </c>
    </row>
    <row r="295" spans="1:7" s="30" customFormat="1" ht="45" x14ac:dyDescent="0.25">
      <c r="A295" s="25" t="s">
        <v>331</v>
      </c>
      <c r="B295" s="26" t="s">
        <v>46</v>
      </c>
      <c r="C295" s="9" t="s">
        <v>40</v>
      </c>
      <c r="D295" s="27" t="s">
        <v>332</v>
      </c>
      <c r="E295" s="8"/>
      <c r="F295" s="29">
        <v>2563.1999999999998</v>
      </c>
      <c r="G295" s="29">
        <v>2517.1999999999998</v>
      </c>
    </row>
    <row r="296" spans="1:7" s="30" customFormat="1" ht="30" x14ac:dyDescent="0.25">
      <c r="A296" s="25" t="s">
        <v>25</v>
      </c>
      <c r="B296" s="26" t="s">
        <v>46</v>
      </c>
      <c r="C296" s="9" t="s">
        <v>40</v>
      </c>
      <c r="D296" s="27" t="s">
        <v>332</v>
      </c>
      <c r="E296" s="8">
        <v>300</v>
      </c>
      <c r="F296" s="29">
        <v>2563.1999999999998</v>
      </c>
      <c r="G296" s="29">
        <v>2517.1999999999998</v>
      </c>
    </row>
    <row r="297" spans="1:7" s="30" customFormat="1" ht="15" x14ac:dyDescent="0.25">
      <c r="A297" s="25" t="s">
        <v>333</v>
      </c>
      <c r="B297" s="26" t="s">
        <v>46</v>
      </c>
      <c r="C297" s="9" t="s">
        <v>40</v>
      </c>
      <c r="D297" s="27" t="s">
        <v>334</v>
      </c>
      <c r="E297" s="8"/>
      <c r="F297" s="29">
        <v>1800</v>
      </c>
      <c r="G297" s="29">
        <v>1691</v>
      </c>
    </row>
    <row r="298" spans="1:7" s="30" customFormat="1" ht="45" x14ac:dyDescent="0.25">
      <c r="A298" s="25" t="s">
        <v>71</v>
      </c>
      <c r="B298" s="26" t="s">
        <v>46</v>
      </c>
      <c r="C298" s="9" t="s">
        <v>40</v>
      </c>
      <c r="D298" s="27" t="s">
        <v>334</v>
      </c>
      <c r="E298" s="8">
        <v>600</v>
      </c>
      <c r="F298" s="29">
        <v>1800</v>
      </c>
      <c r="G298" s="29">
        <v>1691</v>
      </c>
    </row>
    <row r="299" spans="1:7" s="30" customFormat="1" ht="30" x14ac:dyDescent="0.25">
      <c r="A299" s="25" t="s">
        <v>335</v>
      </c>
      <c r="B299" s="26" t="s">
        <v>46</v>
      </c>
      <c r="C299" s="9" t="s">
        <v>40</v>
      </c>
      <c r="D299" s="27" t="s">
        <v>336</v>
      </c>
      <c r="E299" s="8"/>
      <c r="F299" s="29">
        <v>4200</v>
      </c>
      <c r="G299" s="29">
        <v>4200</v>
      </c>
    </row>
    <row r="300" spans="1:7" s="30" customFormat="1" ht="45" x14ac:dyDescent="0.25">
      <c r="A300" s="25" t="s">
        <v>71</v>
      </c>
      <c r="B300" s="26" t="s">
        <v>46</v>
      </c>
      <c r="C300" s="9" t="s">
        <v>40</v>
      </c>
      <c r="D300" s="27" t="s">
        <v>336</v>
      </c>
      <c r="E300" s="8">
        <v>600</v>
      </c>
      <c r="F300" s="29">
        <v>4200</v>
      </c>
      <c r="G300" s="29">
        <v>4200</v>
      </c>
    </row>
    <row r="301" spans="1:7" s="30" customFormat="1" ht="75" x14ac:dyDescent="0.25">
      <c r="A301" s="25" t="s">
        <v>337</v>
      </c>
      <c r="B301" s="26" t="s">
        <v>46</v>
      </c>
      <c r="C301" s="9" t="s">
        <v>40</v>
      </c>
      <c r="D301" s="27" t="s">
        <v>338</v>
      </c>
      <c r="E301" s="8"/>
      <c r="F301" s="29">
        <v>5</v>
      </c>
      <c r="G301" s="29">
        <v>3.8</v>
      </c>
    </row>
    <row r="302" spans="1:7" s="30" customFormat="1" ht="15" x14ac:dyDescent="0.25">
      <c r="A302" s="7" t="s">
        <v>55</v>
      </c>
      <c r="B302" s="26" t="s">
        <v>46</v>
      </c>
      <c r="C302" s="9" t="s">
        <v>40</v>
      </c>
      <c r="D302" s="27" t="s">
        <v>338</v>
      </c>
      <c r="E302" s="8">
        <v>800</v>
      </c>
      <c r="F302" s="29">
        <v>5</v>
      </c>
      <c r="G302" s="29">
        <v>3.8</v>
      </c>
    </row>
    <row r="303" spans="1:7" s="30" customFormat="1" ht="15" x14ac:dyDescent="0.25">
      <c r="A303" s="7" t="s">
        <v>339</v>
      </c>
      <c r="B303" s="26" t="s">
        <v>46</v>
      </c>
      <c r="C303" s="9" t="s">
        <v>40</v>
      </c>
      <c r="D303" s="27" t="s">
        <v>340</v>
      </c>
      <c r="E303" s="8"/>
      <c r="F303" s="29">
        <f>F304+F305</f>
        <v>900</v>
      </c>
      <c r="G303" s="29">
        <f>G304+G305</f>
        <v>900</v>
      </c>
    </row>
    <row r="304" spans="1:7" s="30" customFormat="1" ht="30" x14ac:dyDescent="0.25">
      <c r="A304" s="25" t="s">
        <v>25</v>
      </c>
      <c r="B304" s="26" t="s">
        <v>46</v>
      </c>
      <c r="C304" s="9" t="s">
        <v>40</v>
      </c>
      <c r="D304" s="27" t="s">
        <v>340</v>
      </c>
      <c r="E304" s="8">
        <v>300</v>
      </c>
      <c r="F304" s="29">
        <v>900</v>
      </c>
      <c r="G304" s="29">
        <v>900</v>
      </c>
    </row>
    <row r="305" spans="1:7" s="30" customFormat="1" ht="45" hidden="1" x14ac:dyDescent="0.25">
      <c r="A305" s="25" t="s">
        <v>71</v>
      </c>
      <c r="B305" s="26" t="s">
        <v>46</v>
      </c>
      <c r="C305" s="9" t="s">
        <v>40</v>
      </c>
      <c r="D305" s="27" t="s">
        <v>340</v>
      </c>
      <c r="E305" s="8">
        <v>600</v>
      </c>
      <c r="F305" s="29">
        <v>0</v>
      </c>
      <c r="G305" s="29">
        <v>0</v>
      </c>
    </row>
    <row r="306" spans="1:7" s="30" customFormat="1" ht="15" x14ac:dyDescent="0.25">
      <c r="A306" s="46" t="s">
        <v>341</v>
      </c>
      <c r="B306" s="47" t="s">
        <v>46</v>
      </c>
      <c r="C306" s="47" t="s">
        <v>342</v>
      </c>
      <c r="D306" s="48"/>
      <c r="E306" s="47"/>
      <c r="F306" s="29">
        <f t="shared" ref="F306:G309" si="6">F307</f>
        <v>602.9</v>
      </c>
      <c r="G306" s="29">
        <f t="shared" si="6"/>
        <v>506.4</v>
      </c>
    </row>
    <row r="307" spans="1:7" s="30" customFormat="1" ht="45" x14ac:dyDescent="0.25">
      <c r="A307" s="46" t="s">
        <v>343</v>
      </c>
      <c r="B307" s="47" t="s">
        <v>46</v>
      </c>
      <c r="C307" s="47" t="s">
        <v>342</v>
      </c>
      <c r="D307" s="48" t="s">
        <v>344</v>
      </c>
      <c r="E307" s="47"/>
      <c r="F307" s="29">
        <f t="shared" si="6"/>
        <v>602.9</v>
      </c>
      <c r="G307" s="29">
        <f t="shared" si="6"/>
        <v>506.4</v>
      </c>
    </row>
    <row r="308" spans="1:7" s="30" customFormat="1" ht="75" x14ac:dyDescent="0.25">
      <c r="A308" s="25" t="s">
        <v>345</v>
      </c>
      <c r="B308" s="47" t="s">
        <v>46</v>
      </c>
      <c r="C308" s="47" t="s">
        <v>342</v>
      </c>
      <c r="D308" s="27" t="s">
        <v>346</v>
      </c>
      <c r="E308" s="47"/>
      <c r="F308" s="29">
        <f t="shared" si="6"/>
        <v>602.9</v>
      </c>
      <c r="G308" s="29">
        <f t="shared" si="6"/>
        <v>506.4</v>
      </c>
    </row>
    <row r="309" spans="1:7" s="30" customFormat="1" ht="75" x14ac:dyDescent="0.25">
      <c r="A309" s="7" t="s">
        <v>347</v>
      </c>
      <c r="B309" s="47" t="s">
        <v>46</v>
      </c>
      <c r="C309" s="47" t="s">
        <v>342</v>
      </c>
      <c r="D309" s="27" t="s">
        <v>348</v>
      </c>
      <c r="E309" s="47"/>
      <c r="F309" s="29">
        <f t="shared" si="6"/>
        <v>602.9</v>
      </c>
      <c r="G309" s="29">
        <f t="shared" si="6"/>
        <v>506.4</v>
      </c>
    </row>
    <row r="310" spans="1:7" s="30" customFormat="1" ht="105" x14ac:dyDescent="0.25">
      <c r="A310" s="45" t="s">
        <v>349</v>
      </c>
      <c r="B310" s="26" t="s">
        <v>46</v>
      </c>
      <c r="C310" s="9" t="s">
        <v>342</v>
      </c>
      <c r="D310" s="10" t="s">
        <v>350</v>
      </c>
      <c r="E310" s="8"/>
      <c r="F310" s="29">
        <f>F311+F312</f>
        <v>602.9</v>
      </c>
      <c r="G310" s="29">
        <f>G311+G312</f>
        <v>506.4</v>
      </c>
    </row>
    <row r="311" spans="1:7" s="30" customFormat="1" ht="30" x14ac:dyDescent="0.25">
      <c r="A311" s="25" t="s">
        <v>30</v>
      </c>
      <c r="B311" s="26" t="s">
        <v>46</v>
      </c>
      <c r="C311" s="9" t="s">
        <v>342</v>
      </c>
      <c r="D311" s="10" t="s">
        <v>350</v>
      </c>
      <c r="E311" s="8">
        <v>200</v>
      </c>
      <c r="F311" s="29">
        <v>96.5</v>
      </c>
      <c r="G311" s="29">
        <v>0</v>
      </c>
    </row>
    <row r="312" spans="1:7" s="30" customFormat="1" ht="30" x14ac:dyDescent="0.25">
      <c r="A312" s="25" t="s">
        <v>25</v>
      </c>
      <c r="B312" s="26" t="s">
        <v>46</v>
      </c>
      <c r="C312" s="9" t="s">
        <v>342</v>
      </c>
      <c r="D312" s="10" t="s">
        <v>350</v>
      </c>
      <c r="E312" s="8">
        <v>300</v>
      </c>
      <c r="F312" s="29">
        <v>506.4</v>
      </c>
      <c r="G312" s="29">
        <v>506.4</v>
      </c>
    </row>
    <row r="313" spans="1:7" s="30" customFormat="1" ht="15" x14ac:dyDescent="0.25">
      <c r="A313" s="25" t="s">
        <v>351</v>
      </c>
      <c r="B313" s="26" t="s">
        <v>46</v>
      </c>
      <c r="C313" s="9" t="s">
        <v>352</v>
      </c>
      <c r="D313" s="27"/>
      <c r="E313" s="8"/>
      <c r="F313" s="29">
        <f>F314+F324</f>
        <v>40127.300000000003</v>
      </c>
      <c r="G313" s="29">
        <f>G314+G324</f>
        <v>40127.300000000003</v>
      </c>
    </row>
    <row r="314" spans="1:7" s="30" customFormat="1" ht="15" x14ac:dyDescent="0.25">
      <c r="A314" s="25" t="s">
        <v>353</v>
      </c>
      <c r="B314" s="26" t="s">
        <v>46</v>
      </c>
      <c r="C314" s="9" t="s">
        <v>354</v>
      </c>
      <c r="D314" s="27"/>
      <c r="E314" s="8"/>
      <c r="F314" s="29">
        <f>F315+F318</f>
        <v>28441.8</v>
      </c>
      <c r="G314" s="29">
        <f>G315+G318</f>
        <v>28441.8</v>
      </c>
    </row>
    <row r="315" spans="1:7" s="30" customFormat="1" ht="15" x14ac:dyDescent="0.25">
      <c r="A315" s="25" t="s">
        <v>18</v>
      </c>
      <c r="B315" s="26" t="s">
        <v>46</v>
      </c>
      <c r="C315" s="9" t="s">
        <v>354</v>
      </c>
      <c r="D315" s="27" t="s">
        <v>19</v>
      </c>
      <c r="E315" s="8"/>
      <c r="F315" s="29">
        <f>F316</f>
        <v>185.1</v>
      </c>
      <c r="G315" s="29">
        <f>G316</f>
        <v>185.1</v>
      </c>
    </row>
    <row r="316" spans="1:7" s="30" customFormat="1" ht="90" x14ac:dyDescent="0.25">
      <c r="A316" s="25" t="s">
        <v>214</v>
      </c>
      <c r="B316" s="26" t="s">
        <v>46</v>
      </c>
      <c r="C316" s="9" t="s">
        <v>354</v>
      </c>
      <c r="D316" s="27" t="s">
        <v>215</v>
      </c>
      <c r="E316" s="8"/>
      <c r="F316" s="29">
        <v>185.1</v>
      </c>
      <c r="G316" s="29">
        <v>185.1</v>
      </c>
    </row>
    <row r="317" spans="1:7" s="30" customFormat="1" ht="45" x14ac:dyDescent="0.25">
      <c r="A317" s="25" t="s">
        <v>71</v>
      </c>
      <c r="B317" s="26" t="s">
        <v>46</v>
      </c>
      <c r="C317" s="9" t="s">
        <v>354</v>
      </c>
      <c r="D317" s="27" t="s">
        <v>215</v>
      </c>
      <c r="E317" s="8">
        <v>600</v>
      </c>
      <c r="F317" s="29">
        <v>185.1</v>
      </c>
      <c r="G317" s="29">
        <v>185.1</v>
      </c>
    </row>
    <row r="318" spans="1:7" s="30" customFormat="1" ht="30" x14ac:dyDescent="0.25">
      <c r="A318" s="25" t="s">
        <v>355</v>
      </c>
      <c r="B318" s="26" t="s">
        <v>46</v>
      </c>
      <c r="C318" s="9" t="s">
        <v>354</v>
      </c>
      <c r="D318" s="27" t="s">
        <v>356</v>
      </c>
      <c r="E318" s="8"/>
      <c r="F318" s="29">
        <f>F319</f>
        <v>28256.7</v>
      </c>
      <c r="G318" s="29">
        <f>G319</f>
        <v>28256.7</v>
      </c>
    </row>
    <row r="319" spans="1:7" s="30" customFormat="1" ht="45" x14ac:dyDescent="0.25">
      <c r="A319" s="25" t="s">
        <v>357</v>
      </c>
      <c r="B319" s="26" t="s">
        <v>46</v>
      </c>
      <c r="C319" s="9" t="s">
        <v>354</v>
      </c>
      <c r="D319" s="27" t="s">
        <v>358</v>
      </c>
      <c r="E319" s="8"/>
      <c r="F319" s="29">
        <f>F320+F322</f>
        <v>28256.7</v>
      </c>
      <c r="G319" s="29">
        <f>G320+G322</f>
        <v>28256.7</v>
      </c>
    </row>
    <row r="320" spans="1:7" s="30" customFormat="1" ht="45" x14ac:dyDescent="0.25">
      <c r="A320" s="25" t="s">
        <v>123</v>
      </c>
      <c r="B320" s="26" t="s">
        <v>46</v>
      </c>
      <c r="C320" s="9" t="s">
        <v>354</v>
      </c>
      <c r="D320" s="27" t="s">
        <v>359</v>
      </c>
      <c r="E320" s="8"/>
      <c r="F320" s="29">
        <v>27256.7</v>
      </c>
      <c r="G320" s="29">
        <v>27256.7</v>
      </c>
    </row>
    <row r="321" spans="1:7" s="30" customFormat="1" ht="45" x14ac:dyDescent="0.25">
      <c r="A321" s="25" t="s">
        <v>71</v>
      </c>
      <c r="B321" s="26" t="s">
        <v>46</v>
      </c>
      <c r="C321" s="9" t="s">
        <v>354</v>
      </c>
      <c r="D321" s="27" t="s">
        <v>359</v>
      </c>
      <c r="E321" s="8">
        <v>600</v>
      </c>
      <c r="F321" s="29">
        <v>27256.7</v>
      </c>
      <c r="G321" s="29">
        <v>27256.7</v>
      </c>
    </row>
    <row r="322" spans="1:7" s="30" customFormat="1" ht="45" x14ac:dyDescent="0.25">
      <c r="A322" s="25" t="s">
        <v>360</v>
      </c>
      <c r="B322" s="26" t="s">
        <v>46</v>
      </c>
      <c r="C322" s="9" t="s">
        <v>354</v>
      </c>
      <c r="D322" s="27" t="s">
        <v>361</v>
      </c>
      <c r="E322" s="8"/>
      <c r="F322" s="29">
        <v>1000</v>
      </c>
      <c r="G322" s="29">
        <v>1000</v>
      </c>
    </row>
    <row r="323" spans="1:7" s="30" customFormat="1" ht="45" x14ac:dyDescent="0.25">
      <c r="A323" s="25" t="s">
        <v>71</v>
      </c>
      <c r="B323" s="26" t="s">
        <v>46</v>
      </c>
      <c r="C323" s="9" t="s">
        <v>354</v>
      </c>
      <c r="D323" s="27" t="s">
        <v>361</v>
      </c>
      <c r="E323" s="8">
        <v>600</v>
      </c>
      <c r="F323" s="29">
        <v>1000</v>
      </c>
      <c r="G323" s="29">
        <v>1000</v>
      </c>
    </row>
    <row r="324" spans="1:7" s="30" customFormat="1" ht="15" x14ac:dyDescent="0.25">
      <c r="A324" s="25" t="s">
        <v>362</v>
      </c>
      <c r="B324" s="26" t="s">
        <v>46</v>
      </c>
      <c r="C324" s="9" t="s">
        <v>363</v>
      </c>
      <c r="D324" s="27"/>
      <c r="E324" s="8"/>
      <c r="F324" s="29">
        <f>F325</f>
        <v>11685.5</v>
      </c>
      <c r="G324" s="29">
        <f>G325</f>
        <v>11685.5</v>
      </c>
    </row>
    <row r="325" spans="1:7" s="30" customFormat="1" ht="30" x14ac:dyDescent="0.25">
      <c r="A325" s="25" t="s">
        <v>364</v>
      </c>
      <c r="B325" s="26" t="s">
        <v>46</v>
      </c>
      <c r="C325" s="9" t="s">
        <v>363</v>
      </c>
      <c r="D325" s="27" t="s">
        <v>356</v>
      </c>
      <c r="E325" s="8"/>
      <c r="F325" s="29">
        <f>F326+F329</f>
        <v>11685.5</v>
      </c>
      <c r="G325" s="29">
        <f>G326+G329</f>
        <v>11685.5</v>
      </c>
    </row>
    <row r="326" spans="1:7" s="30" customFormat="1" ht="45" x14ac:dyDescent="0.25">
      <c r="A326" s="25" t="s">
        <v>365</v>
      </c>
      <c r="B326" s="26" t="s">
        <v>46</v>
      </c>
      <c r="C326" s="9" t="s">
        <v>363</v>
      </c>
      <c r="D326" s="27" t="s">
        <v>366</v>
      </c>
      <c r="E326" s="8"/>
      <c r="F326" s="29">
        <f>F327</f>
        <v>1421</v>
      </c>
      <c r="G326" s="29">
        <f>G327</f>
        <v>1421</v>
      </c>
    </row>
    <row r="327" spans="1:7" s="30" customFormat="1" ht="45" x14ac:dyDescent="0.25">
      <c r="A327" s="25" t="s">
        <v>367</v>
      </c>
      <c r="B327" s="26" t="s">
        <v>46</v>
      </c>
      <c r="C327" s="9" t="s">
        <v>363</v>
      </c>
      <c r="D327" s="27" t="s">
        <v>368</v>
      </c>
      <c r="E327" s="8"/>
      <c r="F327" s="29">
        <v>1421</v>
      </c>
      <c r="G327" s="29">
        <v>1421</v>
      </c>
    </row>
    <row r="328" spans="1:7" s="30" customFormat="1" ht="30" x14ac:dyDescent="0.25">
      <c r="A328" s="25" t="s">
        <v>30</v>
      </c>
      <c r="B328" s="26" t="s">
        <v>46</v>
      </c>
      <c r="C328" s="9" t="s">
        <v>363</v>
      </c>
      <c r="D328" s="27" t="s">
        <v>368</v>
      </c>
      <c r="E328" s="8">
        <v>200</v>
      </c>
      <c r="F328" s="29">
        <v>1421</v>
      </c>
      <c r="G328" s="29">
        <v>1421</v>
      </c>
    </row>
    <row r="329" spans="1:7" s="30" customFormat="1" ht="45" x14ac:dyDescent="0.25">
      <c r="A329" s="7" t="s">
        <v>369</v>
      </c>
      <c r="B329" s="26" t="s">
        <v>46</v>
      </c>
      <c r="C329" s="9" t="s">
        <v>363</v>
      </c>
      <c r="D329" s="27" t="s">
        <v>370</v>
      </c>
      <c r="E329" s="8"/>
      <c r="F329" s="29">
        <f>F330+F333+F335+F338</f>
        <v>10264.5</v>
      </c>
      <c r="G329" s="29">
        <f>G330+G333+G335+G338</f>
        <v>10264.5</v>
      </c>
    </row>
    <row r="330" spans="1:7" s="30" customFormat="1" ht="30" x14ac:dyDescent="0.25">
      <c r="A330" s="25" t="s">
        <v>371</v>
      </c>
      <c r="B330" s="26" t="s">
        <v>46</v>
      </c>
      <c r="C330" s="9" t="s">
        <v>363</v>
      </c>
      <c r="D330" s="27" t="s">
        <v>372</v>
      </c>
      <c r="E330" s="8"/>
      <c r="F330" s="29">
        <f>F331+F332</f>
        <v>4049</v>
      </c>
      <c r="G330" s="29">
        <f>G331+G332</f>
        <v>4049</v>
      </c>
    </row>
    <row r="331" spans="1:7" s="30" customFormat="1" ht="75" x14ac:dyDescent="0.25">
      <c r="A331" s="25" t="s">
        <v>22</v>
      </c>
      <c r="B331" s="26" t="s">
        <v>46</v>
      </c>
      <c r="C331" s="9" t="s">
        <v>363</v>
      </c>
      <c r="D331" s="27" t="s">
        <v>372</v>
      </c>
      <c r="E331" s="8">
        <v>100</v>
      </c>
      <c r="F331" s="29">
        <v>1173.9000000000001</v>
      </c>
      <c r="G331" s="29">
        <v>1173.9000000000001</v>
      </c>
    </row>
    <row r="332" spans="1:7" s="30" customFormat="1" ht="30" x14ac:dyDescent="0.25">
      <c r="A332" s="25" t="s">
        <v>30</v>
      </c>
      <c r="B332" s="26" t="s">
        <v>46</v>
      </c>
      <c r="C332" s="9" t="s">
        <v>363</v>
      </c>
      <c r="D332" s="27" t="s">
        <v>372</v>
      </c>
      <c r="E332" s="8">
        <v>200</v>
      </c>
      <c r="F332" s="29">
        <v>2875.1</v>
      </c>
      <c r="G332" s="29">
        <v>2875.1</v>
      </c>
    </row>
    <row r="333" spans="1:7" s="30" customFormat="1" ht="45" x14ac:dyDescent="0.25">
      <c r="A333" s="43" t="s">
        <v>373</v>
      </c>
      <c r="B333" s="26" t="s">
        <v>46</v>
      </c>
      <c r="C333" s="9" t="s">
        <v>363</v>
      </c>
      <c r="D333" s="27" t="s">
        <v>374</v>
      </c>
      <c r="E333" s="8"/>
      <c r="F333" s="29">
        <v>481.99999999999989</v>
      </c>
      <c r="G333" s="29">
        <v>481.99999999999989</v>
      </c>
    </row>
    <row r="334" spans="1:7" s="30" customFormat="1" ht="30" x14ac:dyDescent="0.25">
      <c r="A334" s="25" t="s">
        <v>30</v>
      </c>
      <c r="B334" s="26" t="s">
        <v>46</v>
      </c>
      <c r="C334" s="9" t="s">
        <v>363</v>
      </c>
      <c r="D334" s="27" t="s">
        <v>374</v>
      </c>
      <c r="E334" s="49">
        <v>200</v>
      </c>
      <c r="F334" s="29">
        <v>481.99999999999989</v>
      </c>
      <c r="G334" s="29">
        <v>481.99999999999989</v>
      </c>
    </row>
    <row r="335" spans="1:7" s="30" customFormat="1" ht="30" x14ac:dyDescent="0.25">
      <c r="A335" s="43" t="s">
        <v>375</v>
      </c>
      <c r="B335" s="26" t="s">
        <v>46</v>
      </c>
      <c r="C335" s="9" t="s">
        <v>363</v>
      </c>
      <c r="D335" s="27" t="s">
        <v>376</v>
      </c>
      <c r="E335" s="49"/>
      <c r="F335" s="29">
        <f>F336+F337</f>
        <v>5427.9</v>
      </c>
      <c r="G335" s="29">
        <f>G336+G337</f>
        <v>5427.9</v>
      </c>
    </row>
    <row r="336" spans="1:7" s="30" customFormat="1" ht="30" x14ac:dyDescent="0.25">
      <c r="A336" s="25" t="s">
        <v>25</v>
      </c>
      <c r="B336" s="26" t="s">
        <v>46</v>
      </c>
      <c r="C336" s="9" t="s">
        <v>363</v>
      </c>
      <c r="D336" s="27" t="s">
        <v>376</v>
      </c>
      <c r="E336" s="49">
        <v>300</v>
      </c>
      <c r="F336" s="29">
        <v>498.5</v>
      </c>
      <c r="G336" s="29">
        <v>498.5</v>
      </c>
    </row>
    <row r="337" spans="1:7" s="30" customFormat="1" ht="45" x14ac:dyDescent="0.25">
      <c r="A337" s="25" t="s">
        <v>71</v>
      </c>
      <c r="B337" s="26" t="s">
        <v>46</v>
      </c>
      <c r="C337" s="9" t="s">
        <v>363</v>
      </c>
      <c r="D337" s="27" t="s">
        <v>376</v>
      </c>
      <c r="E337" s="49">
        <v>600</v>
      </c>
      <c r="F337" s="29">
        <v>4929.3999999999996</v>
      </c>
      <c r="G337" s="29">
        <v>4929.3999999999996</v>
      </c>
    </row>
    <row r="338" spans="1:7" s="30" customFormat="1" ht="45" x14ac:dyDescent="0.25">
      <c r="A338" s="25" t="s">
        <v>377</v>
      </c>
      <c r="B338" s="26" t="s">
        <v>46</v>
      </c>
      <c r="C338" s="9" t="s">
        <v>363</v>
      </c>
      <c r="D338" s="27" t="s">
        <v>378</v>
      </c>
      <c r="E338" s="8"/>
      <c r="F338" s="29">
        <v>305.60000000000002</v>
      </c>
      <c r="G338" s="29">
        <v>305.60000000000002</v>
      </c>
    </row>
    <row r="339" spans="1:7" s="30" customFormat="1" ht="30" x14ac:dyDescent="0.25">
      <c r="A339" s="25" t="s">
        <v>30</v>
      </c>
      <c r="B339" s="26" t="s">
        <v>46</v>
      </c>
      <c r="C339" s="9" t="s">
        <v>363</v>
      </c>
      <c r="D339" s="27" t="s">
        <v>378</v>
      </c>
      <c r="E339" s="8">
        <v>200</v>
      </c>
      <c r="F339" s="29">
        <v>305.60000000000002</v>
      </c>
      <c r="G339" s="29">
        <v>305.60000000000002</v>
      </c>
    </row>
    <row r="340" spans="1:7" s="30" customFormat="1" ht="15" x14ac:dyDescent="0.25">
      <c r="A340" s="62" t="s">
        <v>379</v>
      </c>
      <c r="B340" s="47" t="s">
        <v>46</v>
      </c>
      <c r="C340" s="47" t="s">
        <v>380</v>
      </c>
      <c r="D340" s="48"/>
      <c r="E340" s="49"/>
      <c r="F340" s="29">
        <f t="shared" ref="F340:G342" si="7">F341</f>
        <v>29086</v>
      </c>
      <c r="G340" s="29">
        <f t="shared" si="7"/>
        <v>29086</v>
      </c>
    </row>
    <row r="341" spans="1:7" s="30" customFormat="1" ht="15" x14ac:dyDescent="0.25">
      <c r="A341" s="46" t="s">
        <v>381</v>
      </c>
      <c r="B341" s="47" t="s">
        <v>46</v>
      </c>
      <c r="C341" s="47" t="s">
        <v>382</v>
      </c>
      <c r="D341" s="48"/>
      <c r="E341" s="49"/>
      <c r="F341" s="29">
        <f t="shared" si="7"/>
        <v>29086</v>
      </c>
      <c r="G341" s="29">
        <f t="shared" si="7"/>
        <v>29086</v>
      </c>
    </row>
    <row r="342" spans="1:7" s="30" customFormat="1" ht="15" x14ac:dyDescent="0.25">
      <c r="A342" s="62" t="s">
        <v>18</v>
      </c>
      <c r="B342" s="47" t="s">
        <v>46</v>
      </c>
      <c r="C342" s="47" t="s">
        <v>382</v>
      </c>
      <c r="D342" s="48" t="s">
        <v>19</v>
      </c>
      <c r="E342" s="49"/>
      <c r="F342" s="29">
        <f t="shared" si="7"/>
        <v>29086</v>
      </c>
      <c r="G342" s="29">
        <f t="shared" si="7"/>
        <v>29086</v>
      </c>
    </row>
    <row r="343" spans="1:7" s="30" customFormat="1" ht="45" x14ac:dyDescent="0.25">
      <c r="A343" s="43" t="s">
        <v>123</v>
      </c>
      <c r="B343" s="47" t="s">
        <v>46</v>
      </c>
      <c r="C343" s="47" t="s">
        <v>382</v>
      </c>
      <c r="D343" s="48" t="s">
        <v>75</v>
      </c>
      <c r="E343" s="49"/>
      <c r="F343" s="29">
        <v>29086</v>
      </c>
      <c r="G343" s="29">
        <v>29086</v>
      </c>
    </row>
    <row r="344" spans="1:7" s="30" customFormat="1" ht="45" x14ac:dyDescent="0.25">
      <c r="A344" s="43" t="s">
        <v>71</v>
      </c>
      <c r="B344" s="47" t="s">
        <v>46</v>
      </c>
      <c r="C344" s="47" t="s">
        <v>382</v>
      </c>
      <c r="D344" s="48" t="s">
        <v>75</v>
      </c>
      <c r="E344" s="49">
        <v>600</v>
      </c>
      <c r="F344" s="29">
        <v>29086</v>
      </c>
      <c r="G344" s="29">
        <v>29086</v>
      </c>
    </row>
    <row r="345" spans="1:7" s="30" customFormat="1" ht="30" x14ac:dyDescent="0.25">
      <c r="A345" s="25" t="s">
        <v>383</v>
      </c>
      <c r="B345" s="26" t="s">
        <v>46</v>
      </c>
      <c r="C345" s="9" t="s">
        <v>384</v>
      </c>
      <c r="D345" s="27"/>
      <c r="E345" s="8"/>
      <c r="F345" s="29">
        <f>F346</f>
        <v>69092.099999999991</v>
      </c>
      <c r="G345" s="29">
        <f>G346</f>
        <v>68809</v>
      </c>
    </row>
    <row r="346" spans="1:7" s="30" customFormat="1" ht="30" x14ac:dyDescent="0.25">
      <c r="A346" s="25" t="s">
        <v>383</v>
      </c>
      <c r="B346" s="26" t="s">
        <v>46</v>
      </c>
      <c r="C346" s="9" t="s">
        <v>385</v>
      </c>
      <c r="D346" s="27"/>
      <c r="E346" s="8"/>
      <c r="F346" s="29">
        <f>F347</f>
        <v>69092.099999999991</v>
      </c>
      <c r="G346" s="29">
        <f>G347</f>
        <v>68809</v>
      </c>
    </row>
    <row r="347" spans="1:7" s="30" customFormat="1" ht="15" x14ac:dyDescent="0.25">
      <c r="A347" s="25" t="s">
        <v>18</v>
      </c>
      <c r="B347" s="26" t="s">
        <v>46</v>
      </c>
      <c r="C347" s="9" t="s">
        <v>385</v>
      </c>
      <c r="D347" s="27" t="s">
        <v>19</v>
      </c>
      <c r="E347" s="8"/>
      <c r="F347" s="29">
        <f>F348+F350</f>
        <v>69092.099999999991</v>
      </c>
      <c r="G347" s="29">
        <f>G348+G350</f>
        <v>68809</v>
      </c>
    </row>
    <row r="348" spans="1:7" s="30" customFormat="1" ht="15" x14ac:dyDescent="0.25">
      <c r="A348" s="25" t="s">
        <v>386</v>
      </c>
      <c r="B348" s="26" t="s">
        <v>46</v>
      </c>
      <c r="C348" s="9" t="s">
        <v>385</v>
      </c>
      <c r="D348" s="27" t="s">
        <v>387</v>
      </c>
      <c r="E348" s="8"/>
      <c r="F348" s="29">
        <v>48735.799999999988</v>
      </c>
      <c r="G348" s="29">
        <v>48452.7</v>
      </c>
    </row>
    <row r="349" spans="1:7" s="30" customFormat="1" ht="30" x14ac:dyDescent="0.25">
      <c r="A349" s="25" t="s">
        <v>388</v>
      </c>
      <c r="B349" s="26" t="s">
        <v>46</v>
      </c>
      <c r="C349" s="9" t="s">
        <v>385</v>
      </c>
      <c r="D349" s="27" t="s">
        <v>387</v>
      </c>
      <c r="E349" s="8">
        <v>700</v>
      </c>
      <c r="F349" s="29">
        <v>48735.799999999988</v>
      </c>
      <c r="G349" s="29">
        <v>48452.7</v>
      </c>
    </row>
    <row r="350" spans="1:7" s="30" customFormat="1" ht="60" x14ac:dyDescent="0.25">
      <c r="A350" s="25" t="s">
        <v>389</v>
      </c>
      <c r="B350" s="26" t="s">
        <v>46</v>
      </c>
      <c r="C350" s="9" t="s">
        <v>385</v>
      </c>
      <c r="D350" s="27" t="s">
        <v>390</v>
      </c>
      <c r="E350" s="8"/>
      <c r="F350" s="29">
        <v>20356.300000000003</v>
      </c>
      <c r="G350" s="29">
        <v>20356.300000000003</v>
      </c>
    </row>
    <row r="351" spans="1:7" s="30" customFormat="1" ht="30" x14ac:dyDescent="0.25">
      <c r="A351" s="25" t="s">
        <v>388</v>
      </c>
      <c r="B351" s="26" t="s">
        <v>46</v>
      </c>
      <c r="C351" s="9" t="s">
        <v>385</v>
      </c>
      <c r="D351" s="27" t="s">
        <v>390</v>
      </c>
      <c r="E351" s="8">
        <v>700</v>
      </c>
      <c r="F351" s="29">
        <v>20356.300000000003</v>
      </c>
      <c r="G351" s="29">
        <v>20356.300000000003</v>
      </c>
    </row>
    <row r="352" spans="1:7" s="30" customFormat="1" ht="15" x14ac:dyDescent="0.25">
      <c r="A352" s="25"/>
      <c r="B352" s="26"/>
      <c r="C352" s="9" t="s">
        <v>44</v>
      </c>
      <c r="D352" s="27"/>
      <c r="E352" s="8"/>
      <c r="F352" s="29"/>
      <c r="G352" s="29"/>
    </row>
    <row r="353" spans="1:7" s="30" customFormat="1" ht="29.25" x14ac:dyDescent="0.25">
      <c r="A353" s="21" t="s">
        <v>391</v>
      </c>
      <c r="B353" s="22" t="s">
        <v>392</v>
      </c>
      <c r="C353" s="9" t="s">
        <v>44</v>
      </c>
      <c r="D353" s="23"/>
      <c r="E353" s="8"/>
      <c r="F353" s="70">
        <f>F354</f>
        <v>67852.600000000006</v>
      </c>
      <c r="G353" s="70">
        <f>G354</f>
        <v>40899.799999999996</v>
      </c>
    </row>
    <row r="354" spans="1:7" s="30" customFormat="1" ht="15" x14ac:dyDescent="0.25">
      <c r="A354" s="25" t="s">
        <v>14</v>
      </c>
      <c r="B354" s="26" t="s">
        <v>392</v>
      </c>
      <c r="C354" s="9" t="s">
        <v>15</v>
      </c>
      <c r="D354" s="27"/>
      <c r="E354" s="8"/>
      <c r="F354" s="29">
        <f>F355+F361+F365</f>
        <v>67852.600000000006</v>
      </c>
      <c r="G354" s="29">
        <f>G355+G361+G365</f>
        <v>40899.799999999996</v>
      </c>
    </row>
    <row r="355" spans="1:7" s="30" customFormat="1" ht="45" x14ac:dyDescent="0.25">
      <c r="A355" s="25" t="s">
        <v>393</v>
      </c>
      <c r="B355" s="26" t="s">
        <v>392</v>
      </c>
      <c r="C355" s="9" t="s">
        <v>394</v>
      </c>
      <c r="D355" s="27"/>
      <c r="E355" s="8"/>
      <c r="F355" s="29">
        <f>F356</f>
        <v>40816.800000000003</v>
      </c>
      <c r="G355" s="29">
        <f>G356</f>
        <v>40619.199999999997</v>
      </c>
    </row>
    <row r="356" spans="1:7" s="30" customFormat="1" ht="15" x14ac:dyDescent="0.25">
      <c r="A356" s="25" t="s">
        <v>18</v>
      </c>
      <c r="B356" s="26" t="s">
        <v>392</v>
      </c>
      <c r="C356" s="9" t="s">
        <v>394</v>
      </c>
      <c r="D356" s="27" t="s">
        <v>19</v>
      </c>
      <c r="E356" s="8"/>
      <c r="F356" s="29">
        <f>F357</f>
        <v>40816.800000000003</v>
      </c>
      <c r="G356" s="29">
        <f>G357</f>
        <v>40619.199999999997</v>
      </c>
    </row>
    <row r="357" spans="1:7" ht="45" x14ac:dyDescent="0.25">
      <c r="A357" s="34" t="s">
        <v>53</v>
      </c>
      <c r="B357" s="26" t="s">
        <v>392</v>
      </c>
      <c r="C357" s="9" t="s">
        <v>394</v>
      </c>
      <c r="D357" s="27" t="s">
        <v>54</v>
      </c>
      <c r="E357" s="8"/>
      <c r="F357" s="29">
        <f>F358+F359+F360</f>
        <v>40816.800000000003</v>
      </c>
      <c r="G357" s="29">
        <f>G358+G359+G360</f>
        <v>40619.199999999997</v>
      </c>
    </row>
    <row r="358" spans="1:7" ht="75" x14ac:dyDescent="0.25">
      <c r="A358" s="25" t="s">
        <v>22</v>
      </c>
      <c r="B358" s="26" t="s">
        <v>392</v>
      </c>
      <c r="C358" s="9" t="s">
        <v>394</v>
      </c>
      <c r="D358" s="27" t="s">
        <v>54</v>
      </c>
      <c r="E358" s="8">
        <v>100</v>
      </c>
      <c r="F358" s="29">
        <v>38467.9</v>
      </c>
      <c r="G358" s="29">
        <v>38271.599999999999</v>
      </c>
    </row>
    <row r="359" spans="1:7" ht="30" x14ac:dyDescent="0.25">
      <c r="A359" s="25" t="s">
        <v>30</v>
      </c>
      <c r="B359" s="26" t="s">
        <v>392</v>
      </c>
      <c r="C359" s="9" t="s">
        <v>394</v>
      </c>
      <c r="D359" s="27" t="s">
        <v>54</v>
      </c>
      <c r="E359" s="8">
        <v>200</v>
      </c>
      <c r="F359" s="29">
        <v>2303.7999999999997</v>
      </c>
      <c r="G359" s="29">
        <v>2302.6</v>
      </c>
    </row>
    <row r="360" spans="1:7" x14ac:dyDescent="0.25">
      <c r="A360" s="7" t="s">
        <v>55</v>
      </c>
      <c r="B360" s="26" t="s">
        <v>392</v>
      </c>
      <c r="C360" s="9" t="s">
        <v>394</v>
      </c>
      <c r="D360" s="27" t="s">
        <v>54</v>
      </c>
      <c r="E360" s="8">
        <v>800</v>
      </c>
      <c r="F360" s="29">
        <v>45.1</v>
      </c>
      <c r="G360" s="29">
        <v>45</v>
      </c>
    </row>
    <row r="361" spans="1:7" x14ac:dyDescent="0.25">
      <c r="A361" s="25" t="s">
        <v>395</v>
      </c>
      <c r="B361" s="26" t="s">
        <v>392</v>
      </c>
      <c r="C361" s="9" t="s">
        <v>396</v>
      </c>
      <c r="D361" s="27"/>
      <c r="E361" s="8"/>
      <c r="F361" s="29">
        <f>F362</f>
        <v>26755.200000000001</v>
      </c>
      <c r="G361" s="29">
        <f>G362</f>
        <v>0</v>
      </c>
    </row>
    <row r="362" spans="1:7" x14ac:dyDescent="0.25">
      <c r="A362" s="25" t="s">
        <v>18</v>
      </c>
      <c r="B362" s="53" t="s">
        <v>392</v>
      </c>
      <c r="C362" s="9" t="s">
        <v>396</v>
      </c>
      <c r="D362" s="27" t="s">
        <v>19</v>
      </c>
      <c r="E362" s="8"/>
      <c r="F362" s="29">
        <f>F363</f>
        <v>26755.200000000001</v>
      </c>
      <c r="G362" s="29">
        <f>G363</f>
        <v>0</v>
      </c>
    </row>
    <row r="363" spans="1:7" ht="30" x14ac:dyDescent="0.25">
      <c r="A363" s="25" t="s">
        <v>135</v>
      </c>
      <c r="B363" s="26" t="s">
        <v>392</v>
      </c>
      <c r="C363" s="9" t="s">
        <v>396</v>
      </c>
      <c r="D363" s="27" t="s">
        <v>136</v>
      </c>
      <c r="E363" s="8"/>
      <c r="F363" s="29">
        <v>26755.200000000001</v>
      </c>
      <c r="G363" s="29">
        <v>0</v>
      </c>
    </row>
    <row r="364" spans="1:7" x14ac:dyDescent="0.25">
      <c r="A364" s="7" t="s">
        <v>55</v>
      </c>
      <c r="B364" s="26" t="s">
        <v>392</v>
      </c>
      <c r="C364" s="9" t="s">
        <v>396</v>
      </c>
      <c r="D364" s="27" t="s">
        <v>136</v>
      </c>
      <c r="E364" s="8">
        <v>800</v>
      </c>
      <c r="F364" s="29">
        <v>26755.200000000001</v>
      </c>
      <c r="G364" s="29">
        <v>0</v>
      </c>
    </row>
    <row r="365" spans="1:7" x14ac:dyDescent="0.25">
      <c r="A365" s="25" t="s">
        <v>33</v>
      </c>
      <c r="B365" s="26" t="s">
        <v>392</v>
      </c>
      <c r="C365" s="9" t="s">
        <v>34</v>
      </c>
      <c r="D365" s="27"/>
      <c r="E365" s="8"/>
      <c r="F365" s="29">
        <f>F366</f>
        <v>280.60000000000002</v>
      </c>
      <c r="G365" s="29">
        <f>G366</f>
        <v>280.60000000000002</v>
      </c>
    </row>
    <row r="366" spans="1:7" x14ac:dyDescent="0.25">
      <c r="A366" s="25" t="s">
        <v>18</v>
      </c>
      <c r="B366" s="26" t="s">
        <v>392</v>
      </c>
      <c r="C366" s="9" t="s">
        <v>34</v>
      </c>
      <c r="D366" s="27" t="s">
        <v>19</v>
      </c>
      <c r="E366" s="8"/>
      <c r="F366" s="29">
        <f>F367</f>
        <v>280.60000000000002</v>
      </c>
      <c r="G366" s="29">
        <f>G367</f>
        <v>280.60000000000002</v>
      </c>
    </row>
    <row r="367" spans="1:7" x14ac:dyDescent="0.25">
      <c r="A367" s="25" t="s">
        <v>76</v>
      </c>
      <c r="B367" s="26" t="s">
        <v>392</v>
      </c>
      <c r="C367" s="9" t="s">
        <v>34</v>
      </c>
      <c r="D367" s="27" t="s">
        <v>77</v>
      </c>
      <c r="E367" s="8"/>
      <c r="F367" s="29">
        <v>280.60000000000002</v>
      </c>
      <c r="G367" s="29">
        <v>280.60000000000002</v>
      </c>
    </row>
    <row r="368" spans="1:7" x14ac:dyDescent="0.25">
      <c r="A368" s="7" t="s">
        <v>55</v>
      </c>
      <c r="B368" s="26" t="s">
        <v>392</v>
      </c>
      <c r="C368" s="9" t="s">
        <v>34</v>
      </c>
      <c r="D368" s="27" t="s">
        <v>77</v>
      </c>
      <c r="E368" s="8">
        <v>800</v>
      </c>
      <c r="F368" s="29">
        <v>280.60000000000002</v>
      </c>
      <c r="G368" s="29">
        <v>280.60000000000002</v>
      </c>
    </row>
    <row r="369" spans="1:7" x14ac:dyDescent="0.25">
      <c r="A369" s="25"/>
      <c r="B369" s="26"/>
      <c r="C369" s="9" t="s">
        <v>44</v>
      </c>
      <c r="D369" s="27"/>
      <c r="E369" s="8"/>
      <c r="F369" s="29"/>
      <c r="G369" s="29"/>
    </row>
    <row r="370" spans="1:7" ht="29.25" x14ac:dyDescent="0.25">
      <c r="A370" s="21" t="s">
        <v>397</v>
      </c>
      <c r="B370" s="22" t="s">
        <v>398</v>
      </c>
      <c r="C370" s="9" t="s">
        <v>44</v>
      </c>
      <c r="D370" s="23"/>
      <c r="E370" s="8"/>
      <c r="F370" s="70">
        <f>F371+F376+F421</f>
        <v>970756.2</v>
      </c>
      <c r="G370" s="70">
        <f>G371+G376+G421</f>
        <v>933923.1</v>
      </c>
    </row>
    <row r="371" spans="1:7" s="71" customFormat="1" x14ac:dyDescent="0.25">
      <c r="A371" s="25" t="s">
        <v>14</v>
      </c>
      <c r="B371" s="47" t="s">
        <v>398</v>
      </c>
      <c r="C371" s="9" t="s">
        <v>15</v>
      </c>
      <c r="D371" s="26"/>
      <c r="E371" s="8"/>
      <c r="F371" s="29">
        <f t="shared" ref="F371:G373" si="8">F372</f>
        <v>119.60000000000001</v>
      </c>
      <c r="G371" s="29">
        <f t="shared" si="8"/>
        <v>119.60000000000001</v>
      </c>
    </row>
    <row r="372" spans="1:7" s="71" customFormat="1" x14ac:dyDescent="0.25">
      <c r="A372" s="25" t="s">
        <v>33</v>
      </c>
      <c r="B372" s="47" t="s">
        <v>398</v>
      </c>
      <c r="C372" s="9" t="s">
        <v>34</v>
      </c>
      <c r="D372" s="26"/>
      <c r="E372" s="8"/>
      <c r="F372" s="29">
        <f t="shared" si="8"/>
        <v>119.60000000000001</v>
      </c>
      <c r="G372" s="29">
        <f t="shared" si="8"/>
        <v>119.60000000000001</v>
      </c>
    </row>
    <row r="373" spans="1:7" s="71" customFormat="1" x14ac:dyDescent="0.25">
      <c r="A373" s="25" t="s">
        <v>18</v>
      </c>
      <c r="B373" s="47" t="s">
        <v>398</v>
      </c>
      <c r="C373" s="9" t="s">
        <v>34</v>
      </c>
      <c r="D373" s="26" t="s">
        <v>19</v>
      </c>
      <c r="E373" s="8"/>
      <c r="F373" s="29">
        <f t="shared" si="8"/>
        <v>119.60000000000001</v>
      </c>
      <c r="G373" s="29">
        <f t="shared" si="8"/>
        <v>119.60000000000001</v>
      </c>
    </row>
    <row r="374" spans="1:7" s="71" customFormat="1" x14ac:dyDescent="0.25">
      <c r="A374" s="25" t="s">
        <v>76</v>
      </c>
      <c r="B374" s="47" t="s">
        <v>398</v>
      </c>
      <c r="C374" s="9" t="s">
        <v>34</v>
      </c>
      <c r="D374" s="26" t="s">
        <v>77</v>
      </c>
      <c r="E374" s="8"/>
      <c r="F374" s="29">
        <v>119.60000000000001</v>
      </c>
      <c r="G374" s="29">
        <v>119.60000000000001</v>
      </c>
    </row>
    <row r="375" spans="1:7" s="71" customFormat="1" x14ac:dyDescent="0.25">
      <c r="A375" s="7" t="s">
        <v>55</v>
      </c>
      <c r="B375" s="47" t="s">
        <v>398</v>
      </c>
      <c r="C375" s="9" t="s">
        <v>34</v>
      </c>
      <c r="D375" s="26" t="s">
        <v>77</v>
      </c>
      <c r="E375" s="8">
        <v>800</v>
      </c>
      <c r="F375" s="29">
        <v>119.60000000000001</v>
      </c>
      <c r="G375" s="29">
        <v>119.60000000000001</v>
      </c>
    </row>
    <row r="376" spans="1:7" x14ac:dyDescent="0.25">
      <c r="A376" s="46" t="s">
        <v>95</v>
      </c>
      <c r="B376" s="47" t="s">
        <v>398</v>
      </c>
      <c r="C376" s="47" t="s">
        <v>96</v>
      </c>
      <c r="D376" s="48"/>
      <c r="E376" s="49"/>
      <c r="F376" s="29">
        <f>F377+F388+F393</f>
        <v>367110</v>
      </c>
      <c r="G376" s="29">
        <f>G377+G388+G393</f>
        <v>361388.19999999995</v>
      </c>
    </row>
    <row r="377" spans="1:7" x14ac:dyDescent="0.25">
      <c r="A377" s="7" t="s">
        <v>399</v>
      </c>
      <c r="B377" s="47" t="s">
        <v>398</v>
      </c>
      <c r="C377" s="47" t="s">
        <v>400</v>
      </c>
      <c r="D377" s="48"/>
      <c r="E377" s="49"/>
      <c r="F377" s="29">
        <f t="shared" ref="F377:G379" si="9">F378</f>
        <v>29012.2</v>
      </c>
      <c r="G377" s="29">
        <f t="shared" si="9"/>
        <v>28374.400000000001</v>
      </c>
    </row>
    <row r="378" spans="1:7" ht="45" x14ac:dyDescent="0.25">
      <c r="A378" s="25" t="s">
        <v>99</v>
      </c>
      <c r="B378" s="47" t="s">
        <v>398</v>
      </c>
      <c r="C378" s="47" t="s">
        <v>400</v>
      </c>
      <c r="D378" s="26" t="s">
        <v>100</v>
      </c>
      <c r="E378" s="49"/>
      <c r="F378" s="29">
        <f t="shared" si="9"/>
        <v>29012.2</v>
      </c>
      <c r="G378" s="29">
        <f t="shared" si="9"/>
        <v>28374.400000000001</v>
      </c>
    </row>
    <row r="379" spans="1:7" ht="45" x14ac:dyDescent="0.25">
      <c r="A379" s="25" t="s">
        <v>101</v>
      </c>
      <c r="B379" s="47" t="s">
        <v>398</v>
      </c>
      <c r="C379" s="47" t="s">
        <v>400</v>
      </c>
      <c r="D379" s="26" t="s">
        <v>102</v>
      </c>
      <c r="E379" s="49"/>
      <c r="F379" s="29">
        <f t="shared" si="9"/>
        <v>29012.2</v>
      </c>
      <c r="G379" s="29">
        <f t="shared" si="9"/>
        <v>28374.400000000001</v>
      </c>
    </row>
    <row r="380" spans="1:7" ht="45" x14ac:dyDescent="0.25">
      <c r="A380" s="46" t="s">
        <v>103</v>
      </c>
      <c r="B380" s="47" t="s">
        <v>398</v>
      </c>
      <c r="C380" s="47" t="s">
        <v>400</v>
      </c>
      <c r="D380" s="26" t="s">
        <v>104</v>
      </c>
      <c r="E380" s="49"/>
      <c r="F380" s="29">
        <f>F381+F383+F385</f>
        <v>29012.2</v>
      </c>
      <c r="G380" s="29">
        <f>G381+G383+G385</f>
        <v>28374.400000000001</v>
      </c>
    </row>
    <row r="381" spans="1:7" ht="45" x14ac:dyDescent="0.25">
      <c r="A381" s="25" t="s">
        <v>401</v>
      </c>
      <c r="B381" s="47" t="s">
        <v>398</v>
      </c>
      <c r="C381" s="47" t="s">
        <v>400</v>
      </c>
      <c r="D381" s="26" t="s">
        <v>402</v>
      </c>
      <c r="E381" s="49"/>
      <c r="F381" s="29">
        <v>1000</v>
      </c>
      <c r="G381" s="29">
        <v>926.8</v>
      </c>
    </row>
    <row r="382" spans="1:7" ht="30" x14ac:dyDescent="0.25">
      <c r="A382" s="25" t="s">
        <v>30</v>
      </c>
      <c r="B382" s="47" t="s">
        <v>398</v>
      </c>
      <c r="C382" s="47" t="s">
        <v>400</v>
      </c>
      <c r="D382" s="26" t="s">
        <v>402</v>
      </c>
      <c r="E382" s="49">
        <v>200</v>
      </c>
      <c r="F382" s="29">
        <v>1000</v>
      </c>
      <c r="G382" s="29">
        <v>926.8</v>
      </c>
    </row>
    <row r="383" spans="1:7" ht="60" x14ac:dyDescent="0.25">
      <c r="A383" s="66" t="s">
        <v>403</v>
      </c>
      <c r="B383" s="47" t="s">
        <v>398</v>
      </c>
      <c r="C383" s="47" t="s">
        <v>400</v>
      </c>
      <c r="D383" s="26" t="s">
        <v>404</v>
      </c>
      <c r="E383" s="49"/>
      <c r="F383" s="29">
        <v>2759.7</v>
      </c>
      <c r="G383" s="29">
        <v>2447.6</v>
      </c>
    </row>
    <row r="384" spans="1:7" ht="30" x14ac:dyDescent="0.25">
      <c r="A384" s="25" t="s">
        <v>30</v>
      </c>
      <c r="B384" s="47" t="s">
        <v>398</v>
      </c>
      <c r="C384" s="47" t="s">
        <v>400</v>
      </c>
      <c r="D384" s="26" t="s">
        <v>404</v>
      </c>
      <c r="E384" s="49">
        <v>200</v>
      </c>
      <c r="F384" s="29">
        <v>2759.7</v>
      </c>
      <c r="G384" s="29">
        <v>2447.6</v>
      </c>
    </row>
    <row r="385" spans="1:7" x14ac:dyDescent="0.25">
      <c r="A385" s="46" t="s">
        <v>405</v>
      </c>
      <c r="B385" s="47" t="s">
        <v>398</v>
      </c>
      <c r="C385" s="47" t="s">
        <v>400</v>
      </c>
      <c r="D385" s="26" t="s">
        <v>406</v>
      </c>
      <c r="E385" s="49"/>
      <c r="F385" s="29">
        <f>F386+F387</f>
        <v>25252.5</v>
      </c>
      <c r="G385" s="29">
        <f>G386+G387</f>
        <v>25000</v>
      </c>
    </row>
    <row r="386" spans="1:7" ht="30" hidden="1" x14ac:dyDescent="0.25">
      <c r="A386" s="43" t="s">
        <v>30</v>
      </c>
      <c r="B386" s="47" t="s">
        <v>398</v>
      </c>
      <c r="C386" s="47" t="s">
        <v>400</v>
      </c>
      <c r="D386" s="26" t="s">
        <v>406</v>
      </c>
      <c r="E386" s="49">
        <v>200</v>
      </c>
      <c r="F386" s="29">
        <v>0</v>
      </c>
      <c r="G386" s="29">
        <v>0</v>
      </c>
    </row>
    <row r="387" spans="1:7" ht="30" x14ac:dyDescent="0.25">
      <c r="A387" s="44" t="s">
        <v>78</v>
      </c>
      <c r="B387" s="47" t="s">
        <v>398</v>
      </c>
      <c r="C387" s="47" t="s">
        <v>400</v>
      </c>
      <c r="D387" s="26" t="s">
        <v>406</v>
      </c>
      <c r="E387" s="49">
        <v>400</v>
      </c>
      <c r="F387" s="29">
        <v>25252.5</v>
      </c>
      <c r="G387" s="29">
        <v>25000</v>
      </c>
    </row>
    <row r="388" spans="1:7" x14ac:dyDescent="0.25">
      <c r="A388" s="25" t="s">
        <v>97</v>
      </c>
      <c r="B388" s="47" t="s">
        <v>398</v>
      </c>
      <c r="C388" s="47" t="s">
        <v>98</v>
      </c>
      <c r="D388" s="26"/>
      <c r="E388" s="49"/>
      <c r="F388" s="29">
        <f>F389</f>
        <v>10281.1</v>
      </c>
      <c r="G388" s="29">
        <f>G389</f>
        <v>7851.7</v>
      </c>
    </row>
    <row r="389" spans="1:7" x14ac:dyDescent="0.25">
      <c r="A389" s="25" t="s">
        <v>18</v>
      </c>
      <c r="B389" s="47" t="s">
        <v>398</v>
      </c>
      <c r="C389" s="47" t="s">
        <v>98</v>
      </c>
      <c r="D389" s="26" t="s">
        <v>19</v>
      </c>
      <c r="E389" s="49"/>
      <c r="F389" s="29">
        <f>F390</f>
        <v>10281.1</v>
      </c>
      <c r="G389" s="29">
        <f>G390</f>
        <v>7851.7</v>
      </c>
    </row>
    <row r="390" spans="1:7" ht="45" x14ac:dyDescent="0.25">
      <c r="A390" s="25" t="s">
        <v>327</v>
      </c>
      <c r="B390" s="47" t="s">
        <v>398</v>
      </c>
      <c r="C390" s="47" t="s">
        <v>98</v>
      </c>
      <c r="D390" s="26" t="s">
        <v>328</v>
      </c>
      <c r="E390" s="49"/>
      <c r="F390" s="29">
        <f>F391+F392</f>
        <v>10281.1</v>
      </c>
      <c r="G390" s="29">
        <f>G391+G392</f>
        <v>7851.7</v>
      </c>
    </row>
    <row r="391" spans="1:7" ht="30" hidden="1" x14ac:dyDescent="0.25">
      <c r="A391" s="25" t="s">
        <v>30</v>
      </c>
      <c r="B391" s="47" t="s">
        <v>398</v>
      </c>
      <c r="C391" s="47" t="s">
        <v>98</v>
      </c>
      <c r="D391" s="26" t="s">
        <v>328</v>
      </c>
      <c r="E391" s="49">
        <v>200</v>
      </c>
      <c r="F391" s="29">
        <v>0</v>
      </c>
      <c r="G391" s="29">
        <v>0</v>
      </c>
    </row>
    <row r="392" spans="1:7" x14ac:dyDescent="0.25">
      <c r="A392" s="7" t="s">
        <v>55</v>
      </c>
      <c r="B392" s="47" t="s">
        <v>398</v>
      </c>
      <c r="C392" s="47" t="s">
        <v>98</v>
      </c>
      <c r="D392" s="26" t="s">
        <v>328</v>
      </c>
      <c r="E392" s="49">
        <v>800</v>
      </c>
      <c r="F392" s="29">
        <v>10281.1</v>
      </c>
      <c r="G392" s="29">
        <v>7851.7</v>
      </c>
    </row>
    <row r="393" spans="1:7" x14ac:dyDescent="0.25">
      <c r="A393" s="46" t="s">
        <v>133</v>
      </c>
      <c r="B393" s="47" t="s">
        <v>398</v>
      </c>
      <c r="C393" s="47" t="s">
        <v>134</v>
      </c>
      <c r="D393" s="47"/>
      <c r="E393" s="49"/>
      <c r="F393" s="29">
        <f>F394+F397</f>
        <v>327816.7</v>
      </c>
      <c r="G393" s="29">
        <f>G394+G397</f>
        <v>325162.09999999998</v>
      </c>
    </row>
    <row r="394" spans="1:7" x14ac:dyDescent="0.25">
      <c r="A394" s="46" t="s">
        <v>18</v>
      </c>
      <c r="B394" s="47" t="s">
        <v>398</v>
      </c>
      <c r="C394" s="47" t="s">
        <v>134</v>
      </c>
      <c r="D394" s="47" t="s">
        <v>19</v>
      </c>
      <c r="E394" s="49"/>
      <c r="F394" s="29">
        <f>F395</f>
        <v>19588.400000000001</v>
      </c>
      <c r="G394" s="29">
        <f>G395</f>
        <v>19588.400000000001</v>
      </c>
    </row>
    <row r="395" spans="1:7" ht="45" x14ac:dyDescent="0.25">
      <c r="A395" s="46" t="s">
        <v>327</v>
      </c>
      <c r="B395" s="47" t="s">
        <v>398</v>
      </c>
      <c r="C395" s="47" t="s">
        <v>134</v>
      </c>
      <c r="D395" s="47" t="s">
        <v>328</v>
      </c>
      <c r="E395" s="49"/>
      <c r="F395" s="29">
        <v>19588.400000000001</v>
      </c>
      <c r="G395" s="29">
        <v>19588.400000000001</v>
      </c>
    </row>
    <row r="396" spans="1:7" x14ac:dyDescent="0.25">
      <c r="A396" s="43" t="s">
        <v>55</v>
      </c>
      <c r="B396" s="47" t="s">
        <v>398</v>
      </c>
      <c r="C396" s="47" t="s">
        <v>134</v>
      </c>
      <c r="D396" s="47" t="s">
        <v>328</v>
      </c>
      <c r="E396" s="49">
        <v>800</v>
      </c>
      <c r="F396" s="29">
        <v>19588.400000000001</v>
      </c>
      <c r="G396" s="29">
        <v>19588.400000000001</v>
      </c>
    </row>
    <row r="397" spans="1:7" ht="30" x14ac:dyDescent="0.25">
      <c r="A397" s="46" t="s">
        <v>115</v>
      </c>
      <c r="B397" s="47" t="s">
        <v>398</v>
      </c>
      <c r="C397" s="47" t="s">
        <v>134</v>
      </c>
      <c r="D397" s="47" t="s">
        <v>116</v>
      </c>
      <c r="E397" s="49"/>
      <c r="F397" s="29">
        <f>F398</f>
        <v>308228.3</v>
      </c>
      <c r="G397" s="29">
        <f>G398</f>
        <v>305573.69999999995</v>
      </c>
    </row>
    <row r="398" spans="1:7" ht="45" x14ac:dyDescent="0.25">
      <c r="A398" s="46" t="s">
        <v>137</v>
      </c>
      <c r="B398" s="47" t="s">
        <v>398</v>
      </c>
      <c r="C398" s="47" t="s">
        <v>134</v>
      </c>
      <c r="D398" s="47" t="s">
        <v>138</v>
      </c>
      <c r="E398" s="49"/>
      <c r="F398" s="29">
        <f>F399</f>
        <v>308228.3</v>
      </c>
      <c r="G398" s="29">
        <f>G399</f>
        <v>305573.69999999995</v>
      </c>
    </row>
    <row r="399" spans="1:7" ht="30" x14ac:dyDescent="0.25">
      <c r="A399" s="43" t="s">
        <v>145</v>
      </c>
      <c r="B399" s="47" t="s">
        <v>398</v>
      </c>
      <c r="C399" s="47" t="s">
        <v>134</v>
      </c>
      <c r="D399" s="47" t="s">
        <v>146</v>
      </c>
      <c r="E399" s="49"/>
      <c r="F399" s="29">
        <f>F400+F402+F404+F406+F410+F413+F417+F419</f>
        <v>308228.3</v>
      </c>
      <c r="G399" s="29">
        <f>G400+G402+G404+G406+G410+G413+G417+G419</f>
        <v>305573.69999999995</v>
      </c>
    </row>
    <row r="400" spans="1:7" ht="45" x14ac:dyDescent="0.25">
      <c r="A400" s="45" t="s">
        <v>407</v>
      </c>
      <c r="B400" s="47" t="s">
        <v>398</v>
      </c>
      <c r="C400" s="47" t="s">
        <v>134</v>
      </c>
      <c r="D400" s="60" t="s">
        <v>408</v>
      </c>
      <c r="E400" s="49"/>
      <c r="F400" s="29">
        <v>665</v>
      </c>
      <c r="G400" s="29">
        <v>665</v>
      </c>
    </row>
    <row r="401" spans="1:7" ht="30" x14ac:dyDescent="0.25">
      <c r="A401" s="25" t="s">
        <v>30</v>
      </c>
      <c r="B401" s="47" t="s">
        <v>398</v>
      </c>
      <c r="C401" s="47" t="s">
        <v>134</v>
      </c>
      <c r="D401" s="60" t="s">
        <v>408</v>
      </c>
      <c r="E401" s="49">
        <v>200</v>
      </c>
      <c r="F401" s="29">
        <v>665</v>
      </c>
      <c r="G401" s="29">
        <v>665</v>
      </c>
    </row>
    <row r="402" spans="1:7" ht="45" x14ac:dyDescent="0.25">
      <c r="A402" s="46" t="s">
        <v>409</v>
      </c>
      <c r="B402" s="47" t="s">
        <v>398</v>
      </c>
      <c r="C402" s="47" t="s">
        <v>134</v>
      </c>
      <c r="D402" s="47" t="s">
        <v>410</v>
      </c>
      <c r="E402" s="49"/>
      <c r="F402" s="29">
        <v>156910.29999999999</v>
      </c>
      <c r="G402" s="29">
        <v>156910.29999999999</v>
      </c>
    </row>
    <row r="403" spans="1:7" x14ac:dyDescent="0.25">
      <c r="A403" s="43" t="s">
        <v>55</v>
      </c>
      <c r="B403" s="47" t="s">
        <v>398</v>
      </c>
      <c r="C403" s="47" t="s">
        <v>134</v>
      </c>
      <c r="D403" s="47" t="s">
        <v>410</v>
      </c>
      <c r="E403" s="49">
        <v>800</v>
      </c>
      <c r="F403" s="29">
        <v>156910.29999999999</v>
      </c>
      <c r="G403" s="29">
        <v>156910.29999999999</v>
      </c>
    </row>
    <row r="404" spans="1:7" ht="75" x14ac:dyDescent="0.25">
      <c r="A404" s="45" t="s">
        <v>411</v>
      </c>
      <c r="B404" s="47" t="s">
        <v>398</v>
      </c>
      <c r="C404" s="47" t="s">
        <v>134</v>
      </c>
      <c r="D404" s="47" t="s">
        <v>412</v>
      </c>
      <c r="E404" s="49"/>
      <c r="F404" s="29">
        <v>491</v>
      </c>
      <c r="G404" s="29">
        <v>331.2</v>
      </c>
    </row>
    <row r="405" spans="1:7" s="30" customFormat="1" ht="15" x14ac:dyDescent="0.25">
      <c r="A405" s="43" t="s">
        <v>55</v>
      </c>
      <c r="B405" s="47" t="s">
        <v>398</v>
      </c>
      <c r="C405" s="47" t="s">
        <v>134</v>
      </c>
      <c r="D405" s="47" t="s">
        <v>412</v>
      </c>
      <c r="E405" s="49">
        <v>800</v>
      </c>
      <c r="F405" s="29">
        <v>491</v>
      </c>
      <c r="G405" s="29">
        <v>331.2</v>
      </c>
    </row>
    <row r="406" spans="1:7" s="30" customFormat="1" ht="63" x14ac:dyDescent="0.25">
      <c r="A406" s="72" t="s">
        <v>413</v>
      </c>
      <c r="B406" s="47" t="s">
        <v>398</v>
      </c>
      <c r="C406" s="47" t="s">
        <v>134</v>
      </c>
      <c r="D406" s="47" t="s">
        <v>414</v>
      </c>
      <c r="E406" s="49"/>
      <c r="F406" s="29">
        <v>19163.400000000001</v>
      </c>
      <c r="G406" s="29">
        <v>19163.400000000001</v>
      </c>
    </row>
    <row r="407" spans="1:7" s="30" customFormat="1" ht="15" x14ac:dyDescent="0.25">
      <c r="A407" s="43" t="s">
        <v>55</v>
      </c>
      <c r="B407" s="47" t="s">
        <v>398</v>
      </c>
      <c r="C407" s="47" t="s">
        <v>134</v>
      </c>
      <c r="D407" s="47" t="s">
        <v>414</v>
      </c>
      <c r="E407" s="49">
        <v>800</v>
      </c>
      <c r="F407" s="29">
        <v>19163.400000000001</v>
      </c>
      <c r="G407" s="29">
        <v>19163.400000000001</v>
      </c>
    </row>
    <row r="408" spans="1:7" s="30" customFormat="1" ht="45" hidden="1" x14ac:dyDescent="0.25">
      <c r="A408" s="43" t="s">
        <v>415</v>
      </c>
      <c r="B408" s="47" t="s">
        <v>398</v>
      </c>
      <c r="C408" s="47" t="s">
        <v>134</v>
      </c>
      <c r="D408" s="47" t="s">
        <v>416</v>
      </c>
      <c r="E408" s="49"/>
      <c r="F408" s="29">
        <v>0</v>
      </c>
      <c r="G408" s="29"/>
    </row>
    <row r="409" spans="1:7" s="30" customFormat="1" ht="15" hidden="1" x14ac:dyDescent="0.25">
      <c r="A409" s="43" t="s">
        <v>55</v>
      </c>
      <c r="B409" s="47" t="s">
        <v>398</v>
      </c>
      <c r="C409" s="47" t="s">
        <v>134</v>
      </c>
      <c r="D409" s="47" t="s">
        <v>416</v>
      </c>
      <c r="E409" s="49">
        <v>800</v>
      </c>
      <c r="F409" s="29">
        <v>0</v>
      </c>
      <c r="G409" s="29"/>
    </row>
    <row r="410" spans="1:7" s="30" customFormat="1" ht="75" x14ac:dyDescent="0.25">
      <c r="A410" s="43" t="s">
        <v>147</v>
      </c>
      <c r="B410" s="47" t="s">
        <v>398</v>
      </c>
      <c r="C410" s="47" t="s">
        <v>134</v>
      </c>
      <c r="D410" s="47" t="s">
        <v>148</v>
      </c>
      <c r="E410" s="49"/>
      <c r="F410" s="29">
        <f>F411+F412</f>
        <v>43265</v>
      </c>
      <c r="G410" s="29">
        <f>G411+G412</f>
        <v>42360.2</v>
      </c>
    </row>
    <row r="411" spans="1:7" s="30" customFormat="1" ht="30" x14ac:dyDescent="0.25">
      <c r="A411" s="25" t="s">
        <v>30</v>
      </c>
      <c r="B411" s="47" t="s">
        <v>398</v>
      </c>
      <c r="C411" s="47" t="s">
        <v>134</v>
      </c>
      <c r="D411" s="47" t="s">
        <v>148</v>
      </c>
      <c r="E411" s="49">
        <v>200</v>
      </c>
      <c r="F411" s="29">
        <v>20204.8</v>
      </c>
      <c r="G411" s="29">
        <v>19300</v>
      </c>
    </row>
    <row r="412" spans="1:7" s="30" customFormat="1" ht="15" x14ac:dyDescent="0.25">
      <c r="A412" s="43" t="s">
        <v>55</v>
      </c>
      <c r="B412" s="47" t="s">
        <v>398</v>
      </c>
      <c r="C412" s="47" t="s">
        <v>134</v>
      </c>
      <c r="D412" s="47" t="s">
        <v>148</v>
      </c>
      <c r="E412" s="49">
        <v>800</v>
      </c>
      <c r="F412" s="29">
        <v>23060.199999999997</v>
      </c>
      <c r="G412" s="29">
        <v>23060.2</v>
      </c>
    </row>
    <row r="413" spans="1:7" s="30" customFormat="1" ht="90" x14ac:dyDescent="0.25">
      <c r="A413" s="46" t="s">
        <v>417</v>
      </c>
      <c r="B413" s="47" t="s">
        <v>398</v>
      </c>
      <c r="C413" s="47" t="s">
        <v>134</v>
      </c>
      <c r="D413" s="47" t="s">
        <v>418</v>
      </c>
      <c r="E413" s="49"/>
      <c r="F413" s="29">
        <v>61051.599999999991</v>
      </c>
      <c r="G413" s="29">
        <v>61051.599999999991</v>
      </c>
    </row>
    <row r="414" spans="1:7" s="30" customFormat="1" ht="15" x14ac:dyDescent="0.25">
      <c r="A414" s="43" t="s">
        <v>55</v>
      </c>
      <c r="B414" s="47" t="s">
        <v>398</v>
      </c>
      <c r="C414" s="47" t="s">
        <v>134</v>
      </c>
      <c r="D414" s="47" t="s">
        <v>418</v>
      </c>
      <c r="E414" s="49">
        <v>800</v>
      </c>
      <c r="F414" s="29">
        <v>61051.599999999991</v>
      </c>
      <c r="G414" s="29">
        <v>61051.599999999991</v>
      </c>
    </row>
    <row r="415" spans="1:7" s="30" customFormat="1" ht="120" hidden="1" x14ac:dyDescent="0.25">
      <c r="A415" s="46" t="s">
        <v>419</v>
      </c>
      <c r="B415" s="47" t="s">
        <v>398</v>
      </c>
      <c r="C415" s="47" t="s">
        <v>134</v>
      </c>
      <c r="D415" s="47" t="s">
        <v>420</v>
      </c>
      <c r="E415" s="49"/>
      <c r="F415" s="29">
        <v>0</v>
      </c>
      <c r="G415" s="29"/>
    </row>
    <row r="416" spans="1:7" s="30" customFormat="1" ht="15" hidden="1" x14ac:dyDescent="0.25">
      <c r="A416" s="43" t="s">
        <v>55</v>
      </c>
      <c r="B416" s="47" t="s">
        <v>398</v>
      </c>
      <c r="C416" s="47" t="s">
        <v>134</v>
      </c>
      <c r="D416" s="47" t="s">
        <v>420</v>
      </c>
      <c r="E416" s="49">
        <v>800</v>
      </c>
      <c r="F416" s="29">
        <v>0</v>
      </c>
      <c r="G416" s="29"/>
    </row>
    <row r="417" spans="1:7" s="30" customFormat="1" ht="105" x14ac:dyDescent="0.25">
      <c r="A417" s="46" t="s">
        <v>421</v>
      </c>
      <c r="B417" s="47" t="s">
        <v>398</v>
      </c>
      <c r="C417" s="47" t="s">
        <v>134</v>
      </c>
      <c r="D417" s="47" t="s">
        <v>422</v>
      </c>
      <c r="E417" s="49"/>
      <c r="F417" s="29">
        <v>21683.5</v>
      </c>
      <c r="G417" s="29">
        <v>21683.5</v>
      </c>
    </row>
    <row r="418" spans="1:7" s="30" customFormat="1" ht="15" x14ac:dyDescent="0.25">
      <c r="A418" s="43" t="s">
        <v>55</v>
      </c>
      <c r="B418" s="47" t="s">
        <v>398</v>
      </c>
      <c r="C418" s="47" t="s">
        <v>134</v>
      </c>
      <c r="D418" s="47" t="s">
        <v>422</v>
      </c>
      <c r="E418" s="49">
        <v>800</v>
      </c>
      <c r="F418" s="29">
        <v>21683.5</v>
      </c>
      <c r="G418" s="29">
        <v>21683.5</v>
      </c>
    </row>
    <row r="419" spans="1:7" s="30" customFormat="1" ht="47.25" x14ac:dyDescent="0.25">
      <c r="A419" s="63" t="s">
        <v>423</v>
      </c>
      <c r="B419" s="47" t="s">
        <v>398</v>
      </c>
      <c r="C419" s="47" t="s">
        <v>134</v>
      </c>
      <c r="D419" s="47" t="s">
        <v>424</v>
      </c>
      <c r="E419" s="49"/>
      <c r="F419" s="29">
        <v>4998.5</v>
      </c>
      <c r="G419" s="29">
        <v>3408.5</v>
      </c>
    </row>
    <row r="420" spans="1:7" s="30" customFormat="1" ht="15" x14ac:dyDescent="0.25">
      <c r="A420" s="43" t="s">
        <v>55</v>
      </c>
      <c r="B420" s="47" t="s">
        <v>398</v>
      </c>
      <c r="C420" s="47" t="s">
        <v>134</v>
      </c>
      <c r="D420" s="47" t="s">
        <v>424</v>
      </c>
      <c r="E420" s="49">
        <v>800</v>
      </c>
      <c r="F420" s="29">
        <v>4998.5</v>
      </c>
      <c r="G420" s="29">
        <v>3408.5</v>
      </c>
    </row>
    <row r="421" spans="1:7" s="30" customFormat="1" ht="15" x14ac:dyDescent="0.25">
      <c r="A421" s="46" t="s">
        <v>195</v>
      </c>
      <c r="B421" s="47" t="s">
        <v>398</v>
      </c>
      <c r="C421" s="47" t="s">
        <v>196</v>
      </c>
      <c r="D421" s="47"/>
      <c r="E421" s="49"/>
      <c r="F421" s="29">
        <f>F422+F446+F472+F500</f>
        <v>603526.6</v>
      </c>
      <c r="G421" s="29">
        <f>G422+G446+G472+G500</f>
        <v>572415.30000000005</v>
      </c>
    </row>
    <row r="422" spans="1:7" s="30" customFormat="1" ht="15" x14ac:dyDescent="0.25">
      <c r="A422" s="46" t="s">
        <v>197</v>
      </c>
      <c r="B422" s="47" t="s">
        <v>398</v>
      </c>
      <c r="C422" s="47" t="s">
        <v>198</v>
      </c>
      <c r="D422" s="47"/>
      <c r="E422" s="49"/>
      <c r="F422" s="29">
        <f>F423+F429+F434</f>
        <v>27111.5</v>
      </c>
      <c r="G422" s="29">
        <f>G423+G429+G434</f>
        <v>26982.400000000001</v>
      </c>
    </row>
    <row r="423" spans="1:7" s="30" customFormat="1" ht="15" x14ac:dyDescent="0.25">
      <c r="A423" s="46" t="s">
        <v>18</v>
      </c>
      <c r="B423" s="47" t="s">
        <v>398</v>
      </c>
      <c r="C423" s="47" t="s">
        <v>198</v>
      </c>
      <c r="D423" s="47" t="s">
        <v>19</v>
      </c>
      <c r="E423" s="49"/>
      <c r="F423" s="29">
        <f>F424+F426</f>
        <v>12300.6</v>
      </c>
      <c r="G423" s="29">
        <f>G424+G426</f>
        <v>12174.6</v>
      </c>
    </row>
    <row r="424" spans="1:7" s="30" customFormat="1" ht="30" x14ac:dyDescent="0.25">
      <c r="A424" s="25" t="s">
        <v>135</v>
      </c>
      <c r="B424" s="26" t="s">
        <v>398</v>
      </c>
      <c r="C424" s="9" t="s">
        <v>198</v>
      </c>
      <c r="D424" s="27" t="s">
        <v>136</v>
      </c>
      <c r="E424" s="49"/>
      <c r="F424" s="29">
        <v>874.1</v>
      </c>
      <c r="G424" s="29">
        <v>874.1</v>
      </c>
    </row>
    <row r="425" spans="1:7" s="30" customFormat="1" ht="15" x14ac:dyDescent="0.25">
      <c r="A425" s="43" t="s">
        <v>55</v>
      </c>
      <c r="B425" s="26" t="s">
        <v>398</v>
      </c>
      <c r="C425" s="9" t="s">
        <v>198</v>
      </c>
      <c r="D425" s="27" t="s">
        <v>136</v>
      </c>
      <c r="E425" s="49">
        <v>800</v>
      </c>
      <c r="F425" s="29">
        <v>874.1</v>
      </c>
      <c r="G425" s="29">
        <v>874.1</v>
      </c>
    </row>
    <row r="426" spans="1:7" s="30" customFormat="1" ht="30" x14ac:dyDescent="0.25">
      <c r="A426" s="46" t="s">
        <v>425</v>
      </c>
      <c r="B426" s="47" t="s">
        <v>398</v>
      </c>
      <c r="C426" s="47" t="s">
        <v>198</v>
      </c>
      <c r="D426" s="47" t="s">
        <v>426</v>
      </c>
      <c r="E426" s="49"/>
      <c r="F426" s="29">
        <f>F427</f>
        <v>11426.5</v>
      </c>
      <c r="G426" s="29">
        <f>G427</f>
        <v>11300.5</v>
      </c>
    </row>
    <row r="427" spans="1:7" s="30" customFormat="1" ht="120" x14ac:dyDescent="0.25">
      <c r="A427" s="46" t="s">
        <v>427</v>
      </c>
      <c r="B427" s="47" t="s">
        <v>398</v>
      </c>
      <c r="C427" s="47" t="s">
        <v>198</v>
      </c>
      <c r="D427" s="47" t="s">
        <v>428</v>
      </c>
      <c r="E427" s="49"/>
      <c r="F427" s="29">
        <v>11426.5</v>
      </c>
      <c r="G427" s="29">
        <v>11300.5</v>
      </c>
    </row>
    <row r="428" spans="1:7" s="30" customFormat="1" ht="15" x14ac:dyDescent="0.25">
      <c r="A428" s="43" t="s">
        <v>55</v>
      </c>
      <c r="B428" s="47" t="s">
        <v>398</v>
      </c>
      <c r="C428" s="47" t="s">
        <v>198</v>
      </c>
      <c r="D428" s="47" t="s">
        <v>428</v>
      </c>
      <c r="E428" s="49">
        <v>800</v>
      </c>
      <c r="F428" s="29">
        <v>11426.5</v>
      </c>
      <c r="G428" s="29">
        <v>11300.5</v>
      </c>
    </row>
    <row r="429" spans="1:7" s="30" customFormat="1" ht="45" x14ac:dyDescent="0.25">
      <c r="A429" s="46" t="s">
        <v>343</v>
      </c>
      <c r="B429" s="47" t="s">
        <v>398</v>
      </c>
      <c r="C429" s="47" t="s">
        <v>198</v>
      </c>
      <c r="D429" s="47" t="s">
        <v>344</v>
      </c>
      <c r="E429" s="49"/>
      <c r="F429" s="29">
        <f t="shared" ref="F429:G431" si="10">F430</f>
        <v>2000</v>
      </c>
      <c r="G429" s="29">
        <f t="shared" si="10"/>
        <v>2000</v>
      </c>
    </row>
    <row r="430" spans="1:7" s="30" customFormat="1" ht="45" x14ac:dyDescent="0.25">
      <c r="A430" s="46" t="s">
        <v>429</v>
      </c>
      <c r="B430" s="47" t="s">
        <v>398</v>
      </c>
      <c r="C430" s="47" t="s">
        <v>198</v>
      </c>
      <c r="D430" s="47" t="s">
        <v>430</v>
      </c>
      <c r="E430" s="49"/>
      <c r="F430" s="29">
        <f t="shared" si="10"/>
        <v>2000</v>
      </c>
      <c r="G430" s="29">
        <f t="shared" si="10"/>
        <v>2000</v>
      </c>
    </row>
    <row r="431" spans="1:7" s="30" customFormat="1" ht="45" x14ac:dyDescent="0.25">
      <c r="A431" s="46" t="s">
        <v>431</v>
      </c>
      <c r="B431" s="47" t="s">
        <v>398</v>
      </c>
      <c r="C431" s="47" t="s">
        <v>198</v>
      </c>
      <c r="D431" s="47" t="s">
        <v>432</v>
      </c>
      <c r="E431" s="49"/>
      <c r="F431" s="29">
        <f t="shared" si="10"/>
        <v>2000</v>
      </c>
      <c r="G431" s="29">
        <f t="shared" si="10"/>
        <v>2000</v>
      </c>
    </row>
    <row r="432" spans="1:7" s="30" customFormat="1" ht="30" x14ac:dyDescent="0.25">
      <c r="A432" s="46" t="s">
        <v>433</v>
      </c>
      <c r="B432" s="47" t="s">
        <v>398</v>
      </c>
      <c r="C432" s="47" t="s">
        <v>198</v>
      </c>
      <c r="D432" s="47" t="s">
        <v>434</v>
      </c>
      <c r="E432" s="49"/>
      <c r="F432" s="29">
        <v>2000</v>
      </c>
      <c r="G432" s="29">
        <v>2000</v>
      </c>
    </row>
    <row r="433" spans="1:7" s="30" customFormat="1" ht="30" x14ac:dyDescent="0.25">
      <c r="A433" s="25" t="s">
        <v>30</v>
      </c>
      <c r="B433" s="47" t="s">
        <v>398</v>
      </c>
      <c r="C433" s="47" t="s">
        <v>198</v>
      </c>
      <c r="D433" s="47" t="s">
        <v>434</v>
      </c>
      <c r="E433" s="49">
        <v>200</v>
      </c>
      <c r="F433" s="29">
        <v>2000</v>
      </c>
      <c r="G433" s="29">
        <v>2000</v>
      </c>
    </row>
    <row r="434" spans="1:7" s="30" customFormat="1" ht="75" x14ac:dyDescent="0.25">
      <c r="A434" s="46" t="s">
        <v>199</v>
      </c>
      <c r="B434" s="47" t="s">
        <v>398</v>
      </c>
      <c r="C434" s="47" t="s">
        <v>198</v>
      </c>
      <c r="D434" s="47" t="s">
        <v>200</v>
      </c>
      <c r="E434" s="49"/>
      <c r="F434" s="29">
        <f>F435</f>
        <v>12810.9</v>
      </c>
      <c r="G434" s="29">
        <f>G435</f>
        <v>12807.8</v>
      </c>
    </row>
    <row r="435" spans="1:7" s="30" customFormat="1" ht="60" x14ac:dyDescent="0.25">
      <c r="A435" s="46" t="s">
        <v>217</v>
      </c>
      <c r="B435" s="47" t="s">
        <v>398</v>
      </c>
      <c r="C435" s="47" t="s">
        <v>198</v>
      </c>
      <c r="D435" s="47" t="s">
        <v>218</v>
      </c>
      <c r="E435" s="49"/>
      <c r="F435" s="29">
        <f>F436+F441</f>
        <v>12810.9</v>
      </c>
      <c r="G435" s="29">
        <f>G436+G441</f>
        <v>12807.8</v>
      </c>
    </row>
    <row r="436" spans="1:7" s="30" customFormat="1" ht="45" x14ac:dyDescent="0.25">
      <c r="A436" s="62" t="s">
        <v>435</v>
      </c>
      <c r="B436" s="47" t="s">
        <v>398</v>
      </c>
      <c r="C436" s="47" t="s">
        <v>198</v>
      </c>
      <c r="D436" s="47" t="s">
        <v>436</v>
      </c>
      <c r="E436" s="49"/>
      <c r="F436" s="29">
        <f>F437+F439</f>
        <v>12211.9</v>
      </c>
      <c r="G436" s="29">
        <f>G437+G439</f>
        <v>12208.8</v>
      </c>
    </row>
    <row r="437" spans="1:7" s="30" customFormat="1" ht="75" x14ac:dyDescent="0.25">
      <c r="A437" s="45" t="s">
        <v>437</v>
      </c>
      <c r="B437" s="47" t="s">
        <v>398</v>
      </c>
      <c r="C437" s="47" t="s">
        <v>198</v>
      </c>
      <c r="D437" s="60" t="s">
        <v>438</v>
      </c>
      <c r="E437" s="49"/>
      <c r="F437" s="29">
        <v>8344.9</v>
      </c>
      <c r="G437" s="29">
        <v>8341.7999999999993</v>
      </c>
    </row>
    <row r="438" spans="1:7" s="30" customFormat="1" ht="15" x14ac:dyDescent="0.25">
      <c r="A438" s="43" t="s">
        <v>55</v>
      </c>
      <c r="B438" s="47" t="s">
        <v>398</v>
      </c>
      <c r="C438" s="47" t="s">
        <v>198</v>
      </c>
      <c r="D438" s="60" t="s">
        <v>438</v>
      </c>
      <c r="E438" s="49">
        <v>800</v>
      </c>
      <c r="F438" s="29">
        <v>8344.9</v>
      </c>
      <c r="G438" s="29">
        <v>8341.7999999999993</v>
      </c>
    </row>
    <row r="439" spans="1:7" s="30" customFormat="1" ht="120" x14ac:dyDescent="0.25">
      <c r="A439" s="46" t="s">
        <v>439</v>
      </c>
      <c r="B439" s="47" t="s">
        <v>398</v>
      </c>
      <c r="C439" s="47" t="s">
        <v>198</v>
      </c>
      <c r="D439" s="47" t="s">
        <v>440</v>
      </c>
      <c r="E439" s="49"/>
      <c r="F439" s="29">
        <v>3867</v>
      </c>
      <c r="G439" s="29">
        <v>3867</v>
      </c>
    </row>
    <row r="440" spans="1:7" s="30" customFormat="1" ht="15" x14ac:dyDescent="0.25">
      <c r="A440" s="43" t="s">
        <v>55</v>
      </c>
      <c r="B440" s="47" t="s">
        <v>398</v>
      </c>
      <c r="C440" s="47" t="s">
        <v>198</v>
      </c>
      <c r="D440" s="47" t="s">
        <v>440</v>
      </c>
      <c r="E440" s="49">
        <v>800</v>
      </c>
      <c r="F440" s="29">
        <v>3867</v>
      </c>
      <c r="G440" s="29">
        <v>3867</v>
      </c>
    </row>
    <row r="441" spans="1:7" s="30" customFormat="1" ht="60" x14ac:dyDescent="0.25">
      <c r="A441" s="43" t="s">
        <v>441</v>
      </c>
      <c r="B441" s="47" t="s">
        <v>398</v>
      </c>
      <c r="C441" s="47" t="s">
        <v>198</v>
      </c>
      <c r="D441" s="47" t="s">
        <v>442</v>
      </c>
      <c r="E441" s="49"/>
      <c r="F441" s="29">
        <f>F442+F444</f>
        <v>599</v>
      </c>
      <c r="G441" s="29">
        <f>G442+G444</f>
        <v>599</v>
      </c>
    </row>
    <row r="442" spans="1:7" s="30" customFormat="1" ht="60" hidden="1" x14ac:dyDescent="0.25">
      <c r="A442" s="43" t="s">
        <v>443</v>
      </c>
      <c r="B442" s="47" t="s">
        <v>398</v>
      </c>
      <c r="C442" s="47" t="s">
        <v>198</v>
      </c>
      <c r="D442" s="47" t="s">
        <v>444</v>
      </c>
      <c r="E442" s="49"/>
      <c r="F442" s="29">
        <v>0</v>
      </c>
      <c r="G442" s="29"/>
    </row>
    <row r="443" spans="1:7" s="30" customFormat="1" ht="30" hidden="1" x14ac:dyDescent="0.25">
      <c r="A443" s="25" t="s">
        <v>30</v>
      </c>
      <c r="B443" s="47" t="s">
        <v>398</v>
      </c>
      <c r="C443" s="47" t="s">
        <v>198</v>
      </c>
      <c r="D443" s="47" t="s">
        <v>444</v>
      </c>
      <c r="E443" s="49">
        <v>200</v>
      </c>
      <c r="F443" s="29">
        <v>0</v>
      </c>
      <c r="G443" s="29"/>
    </row>
    <row r="444" spans="1:7" s="30" customFormat="1" ht="30" x14ac:dyDescent="0.25">
      <c r="A444" s="43" t="s">
        <v>445</v>
      </c>
      <c r="B444" s="47" t="s">
        <v>398</v>
      </c>
      <c r="C444" s="47" t="s">
        <v>198</v>
      </c>
      <c r="D444" s="47" t="s">
        <v>446</v>
      </c>
      <c r="E444" s="49"/>
      <c r="F444" s="29">
        <v>599</v>
      </c>
      <c r="G444" s="29">
        <v>599</v>
      </c>
    </row>
    <row r="445" spans="1:7" s="30" customFormat="1" ht="30" x14ac:dyDescent="0.25">
      <c r="A445" s="43" t="s">
        <v>447</v>
      </c>
      <c r="B445" s="47" t="s">
        <v>398</v>
      </c>
      <c r="C445" s="47" t="s">
        <v>198</v>
      </c>
      <c r="D445" s="47" t="s">
        <v>446</v>
      </c>
      <c r="E445" s="49">
        <v>200</v>
      </c>
      <c r="F445" s="29">
        <v>599</v>
      </c>
      <c r="G445" s="29">
        <v>599</v>
      </c>
    </row>
    <row r="446" spans="1:7" s="30" customFormat="1" ht="15" x14ac:dyDescent="0.25">
      <c r="A446" s="46" t="s">
        <v>212</v>
      </c>
      <c r="B446" s="47" t="s">
        <v>398</v>
      </c>
      <c r="C446" s="47" t="s">
        <v>213</v>
      </c>
      <c r="D446" s="47"/>
      <c r="E446" s="49"/>
      <c r="F446" s="29">
        <f>F447+F452</f>
        <v>240143.09999999995</v>
      </c>
      <c r="G446" s="29">
        <f>G447+G452</f>
        <v>221586.60000000003</v>
      </c>
    </row>
    <row r="447" spans="1:7" s="30" customFormat="1" ht="15" x14ac:dyDescent="0.25">
      <c r="A447" s="46" t="s">
        <v>18</v>
      </c>
      <c r="B447" s="47" t="s">
        <v>398</v>
      </c>
      <c r="C447" s="47" t="s">
        <v>213</v>
      </c>
      <c r="D447" s="47" t="s">
        <v>19</v>
      </c>
      <c r="E447" s="49"/>
      <c r="F447" s="29">
        <f>F448+F450</f>
        <v>52405.399999999994</v>
      </c>
      <c r="G447" s="29">
        <f>G448+G450</f>
        <v>48701.700000000004</v>
      </c>
    </row>
    <row r="448" spans="1:7" s="30" customFormat="1" ht="45" x14ac:dyDescent="0.25">
      <c r="A448" s="46" t="s">
        <v>327</v>
      </c>
      <c r="B448" s="47" t="s">
        <v>398</v>
      </c>
      <c r="C448" s="47" t="s">
        <v>213</v>
      </c>
      <c r="D448" s="47" t="s">
        <v>328</v>
      </c>
      <c r="E448" s="49"/>
      <c r="F448" s="29">
        <v>48455.599999999991</v>
      </c>
      <c r="G448" s="29">
        <v>44751.9</v>
      </c>
    </row>
    <row r="449" spans="1:7" s="30" customFormat="1" ht="15" x14ac:dyDescent="0.25">
      <c r="A449" s="43" t="s">
        <v>55</v>
      </c>
      <c r="B449" s="47" t="s">
        <v>398</v>
      </c>
      <c r="C449" s="47" t="s">
        <v>213</v>
      </c>
      <c r="D449" s="47" t="s">
        <v>328</v>
      </c>
      <c r="E449" s="49">
        <v>800</v>
      </c>
      <c r="F449" s="29">
        <v>48455.599999999991</v>
      </c>
      <c r="G449" s="29">
        <v>44751.9</v>
      </c>
    </row>
    <row r="450" spans="1:7" s="30" customFormat="1" ht="90" x14ac:dyDescent="0.25">
      <c r="A450" s="25" t="s">
        <v>214</v>
      </c>
      <c r="B450" s="26" t="s">
        <v>398</v>
      </c>
      <c r="C450" s="9" t="s">
        <v>213</v>
      </c>
      <c r="D450" s="27" t="s">
        <v>215</v>
      </c>
      <c r="E450" s="8"/>
      <c r="F450" s="29">
        <v>3949.8</v>
      </c>
      <c r="G450" s="29">
        <v>3949.8</v>
      </c>
    </row>
    <row r="451" spans="1:7" s="30" customFormat="1" ht="15" x14ac:dyDescent="0.25">
      <c r="A451" s="43" t="s">
        <v>55</v>
      </c>
      <c r="B451" s="26" t="s">
        <v>398</v>
      </c>
      <c r="C451" s="9" t="s">
        <v>213</v>
      </c>
      <c r="D451" s="27" t="s">
        <v>215</v>
      </c>
      <c r="E451" s="8">
        <v>800</v>
      </c>
      <c r="F451" s="29">
        <v>3949.8</v>
      </c>
      <c r="G451" s="29">
        <v>3949.8</v>
      </c>
    </row>
    <row r="452" spans="1:7" s="30" customFormat="1" ht="75" x14ac:dyDescent="0.25">
      <c r="A452" s="46" t="s">
        <v>199</v>
      </c>
      <c r="B452" s="47" t="s">
        <v>398</v>
      </c>
      <c r="C452" s="47" t="s">
        <v>213</v>
      </c>
      <c r="D452" s="47" t="s">
        <v>200</v>
      </c>
      <c r="E452" s="49"/>
      <c r="F452" s="29">
        <f>F453</f>
        <v>187737.69999999995</v>
      </c>
      <c r="G452" s="29">
        <f>G453</f>
        <v>172884.90000000002</v>
      </c>
    </row>
    <row r="453" spans="1:7" s="30" customFormat="1" ht="60" x14ac:dyDescent="0.25">
      <c r="A453" s="46" t="s">
        <v>217</v>
      </c>
      <c r="B453" s="47" t="s">
        <v>398</v>
      </c>
      <c r="C453" s="47" t="s">
        <v>213</v>
      </c>
      <c r="D453" s="47" t="s">
        <v>218</v>
      </c>
      <c r="E453" s="49"/>
      <c r="F453" s="29">
        <f>F454+F462+F467</f>
        <v>187737.69999999995</v>
      </c>
      <c r="G453" s="29">
        <f>G454+G462+G467</f>
        <v>172884.90000000002</v>
      </c>
    </row>
    <row r="454" spans="1:7" s="30" customFormat="1" ht="45" x14ac:dyDescent="0.25">
      <c r="A454" s="73" t="s">
        <v>227</v>
      </c>
      <c r="B454" s="47" t="s">
        <v>398</v>
      </c>
      <c r="C454" s="47" t="s">
        <v>213</v>
      </c>
      <c r="D454" s="47" t="s">
        <v>228</v>
      </c>
      <c r="E454" s="49"/>
      <c r="F454" s="29">
        <f>F455+F457+F459</f>
        <v>169027.59999999998</v>
      </c>
      <c r="G454" s="29">
        <f>G455+G457+G459</f>
        <v>154233.5</v>
      </c>
    </row>
    <row r="455" spans="1:7" s="30" customFormat="1" ht="30" x14ac:dyDescent="0.25">
      <c r="A455" s="73" t="s">
        <v>448</v>
      </c>
      <c r="B455" s="47" t="s">
        <v>398</v>
      </c>
      <c r="C455" s="47" t="s">
        <v>213</v>
      </c>
      <c r="D455" s="47" t="s">
        <v>449</v>
      </c>
      <c r="E455" s="49"/>
      <c r="F455" s="29">
        <v>160</v>
      </c>
      <c r="G455" s="29">
        <v>160</v>
      </c>
    </row>
    <row r="456" spans="1:7" s="30" customFormat="1" ht="30" x14ac:dyDescent="0.25">
      <c r="A456" s="40" t="s">
        <v>30</v>
      </c>
      <c r="B456" s="47" t="s">
        <v>398</v>
      </c>
      <c r="C456" s="47" t="s">
        <v>213</v>
      </c>
      <c r="D456" s="47" t="s">
        <v>449</v>
      </c>
      <c r="E456" s="49">
        <v>200</v>
      </c>
      <c r="F456" s="29">
        <v>160</v>
      </c>
      <c r="G456" s="29">
        <v>160</v>
      </c>
    </row>
    <row r="457" spans="1:7" s="30" customFormat="1" ht="45" x14ac:dyDescent="0.25">
      <c r="A457" s="40" t="s">
        <v>450</v>
      </c>
      <c r="B457" s="47" t="s">
        <v>398</v>
      </c>
      <c r="C457" s="47" t="s">
        <v>213</v>
      </c>
      <c r="D457" s="47" t="s">
        <v>451</v>
      </c>
      <c r="E457" s="49"/>
      <c r="F457" s="29">
        <v>9202</v>
      </c>
      <c r="G457" s="29">
        <v>9202</v>
      </c>
    </row>
    <row r="458" spans="1:7" s="30" customFormat="1" ht="30" x14ac:dyDescent="0.25">
      <c r="A458" s="40" t="s">
        <v>30</v>
      </c>
      <c r="B458" s="47" t="s">
        <v>398</v>
      </c>
      <c r="C458" s="47" t="s">
        <v>213</v>
      </c>
      <c r="D458" s="47" t="s">
        <v>452</v>
      </c>
      <c r="E458" s="49">
        <v>200</v>
      </c>
      <c r="F458" s="29">
        <v>9202</v>
      </c>
      <c r="G458" s="29">
        <v>9202</v>
      </c>
    </row>
    <row r="459" spans="1:7" s="30" customFormat="1" ht="195" x14ac:dyDescent="0.25">
      <c r="A459" s="43" t="s">
        <v>453</v>
      </c>
      <c r="B459" s="47" t="s">
        <v>398</v>
      </c>
      <c r="C459" s="47" t="s">
        <v>213</v>
      </c>
      <c r="D459" s="47" t="s">
        <v>454</v>
      </c>
      <c r="E459" s="49"/>
      <c r="F459" s="29">
        <f>F460+F461</f>
        <v>159665.59999999998</v>
      </c>
      <c r="G459" s="29">
        <f>G460+G461</f>
        <v>144871.5</v>
      </c>
    </row>
    <row r="460" spans="1:7" s="30" customFormat="1" ht="30" x14ac:dyDescent="0.25">
      <c r="A460" s="25" t="s">
        <v>30</v>
      </c>
      <c r="B460" s="47" t="s">
        <v>398</v>
      </c>
      <c r="C460" s="47" t="s">
        <v>213</v>
      </c>
      <c r="D460" s="47" t="s">
        <v>454</v>
      </c>
      <c r="E460" s="49">
        <v>200</v>
      </c>
      <c r="F460" s="29">
        <v>44.9</v>
      </c>
      <c r="G460" s="29">
        <v>44.9</v>
      </c>
    </row>
    <row r="461" spans="1:7" s="30" customFormat="1" ht="15" x14ac:dyDescent="0.25">
      <c r="A461" s="43" t="s">
        <v>55</v>
      </c>
      <c r="B461" s="47" t="s">
        <v>398</v>
      </c>
      <c r="C461" s="47" t="s">
        <v>213</v>
      </c>
      <c r="D461" s="47" t="s">
        <v>454</v>
      </c>
      <c r="E461" s="49">
        <v>800</v>
      </c>
      <c r="F461" s="29">
        <v>159620.69999999998</v>
      </c>
      <c r="G461" s="29">
        <v>144826.6</v>
      </c>
    </row>
    <row r="462" spans="1:7" s="30" customFormat="1" ht="45" x14ac:dyDescent="0.25">
      <c r="A462" s="62" t="s">
        <v>435</v>
      </c>
      <c r="B462" s="47" t="s">
        <v>398</v>
      </c>
      <c r="C462" s="47" t="s">
        <v>213</v>
      </c>
      <c r="D462" s="47" t="s">
        <v>436</v>
      </c>
      <c r="E462" s="49"/>
      <c r="F462" s="29">
        <f>F463+F465</f>
        <v>10833.8</v>
      </c>
      <c r="G462" s="29">
        <f>G463+G465</f>
        <v>10833.7</v>
      </c>
    </row>
    <row r="463" spans="1:7" s="30" customFormat="1" ht="47.25" x14ac:dyDescent="0.25">
      <c r="A463" s="72" t="s">
        <v>455</v>
      </c>
      <c r="B463" s="47" t="s">
        <v>398</v>
      </c>
      <c r="C463" s="47" t="s">
        <v>213</v>
      </c>
      <c r="D463" s="47" t="s">
        <v>456</v>
      </c>
      <c r="E463" s="49"/>
      <c r="F463" s="29">
        <v>7198.9000000000005</v>
      </c>
      <c r="G463" s="29">
        <v>7198.8</v>
      </c>
    </row>
    <row r="464" spans="1:7" s="30" customFormat="1" ht="15" x14ac:dyDescent="0.25">
      <c r="A464" s="43" t="s">
        <v>55</v>
      </c>
      <c r="B464" s="47" t="s">
        <v>398</v>
      </c>
      <c r="C464" s="47" t="s">
        <v>213</v>
      </c>
      <c r="D464" s="47" t="s">
        <v>456</v>
      </c>
      <c r="E464" s="49">
        <v>800</v>
      </c>
      <c r="F464" s="29">
        <v>7198.9000000000005</v>
      </c>
      <c r="G464" s="29">
        <v>7198.8</v>
      </c>
    </row>
    <row r="465" spans="1:7" s="30" customFormat="1" ht="75" x14ac:dyDescent="0.25">
      <c r="A465" s="46" t="s">
        <v>457</v>
      </c>
      <c r="B465" s="47" t="s">
        <v>398</v>
      </c>
      <c r="C465" s="47" t="s">
        <v>213</v>
      </c>
      <c r="D465" s="47" t="s">
        <v>458</v>
      </c>
      <c r="E465" s="49"/>
      <c r="F465" s="29">
        <v>3634.8999999999996</v>
      </c>
      <c r="G465" s="29">
        <v>3634.8999999999996</v>
      </c>
    </row>
    <row r="466" spans="1:7" s="30" customFormat="1" ht="15" x14ac:dyDescent="0.25">
      <c r="A466" s="43" t="s">
        <v>55</v>
      </c>
      <c r="B466" s="47" t="s">
        <v>398</v>
      </c>
      <c r="C466" s="47" t="s">
        <v>213</v>
      </c>
      <c r="D466" s="47" t="s">
        <v>458</v>
      </c>
      <c r="E466" s="49">
        <v>800</v>
      </c>
      <c r="F466" s="29">
        <v>3634.8999999999996</v>
      </c>
      <c r="G466" s="29">
        <v>3634.8999999999996</v>
      </c>
    </row>
    <row r="467" spans="1:7" s="30" customFormat="1" ht="60" x14ac:dyDescent="0.25">
      <c r="A467" s="45" t="s">
        <v>441</v>
      </c>
      <c r="B467" s="47" t="s">
        <v>398</v>
      </c>
      <c r="C467" s="47" t="s">
        <v>213</v>
      </c>
      <c r="D467" s="47" t="s">
        <v>442</v>
      </c>
      <c r="E467" s="49"/>
      <c r="F467" s="29">
        <f>F468+F470</f>
        <v>7876.2999999999993</v>
      </c>
      <c r="G467" s="29">
        <f>G468+G470</f>
        <v>7817.7</v>
      </c>
    </row>
    <row r="468" spans="1:7" s="30" customFormat="1" ht="45" hidden="1" x14ac:dyDescent="0.25">
      <c r="A468" s="45" t="s">
        <v>459</v>
      </c>
      <c r="B468" s="47" t="s">
        <v>398</v>
      </c>
      <c r="C468" s="47" t="s">
        <v>213</v>
      </c>
      <c r="D468" s="47" t="s">
        <v>460</v>
      </c>
      <c r="E468" s="49"/>
      <c r="F468" s="29">
        <v>0</v>
      </c>
      <c r="G468" s="29">
        <v>0</v>
      </c>
    </row>
    <row r="469" spans="1:7" s="30" customFormat="1" ht="30" hidden="1" x14ac:dyDescent="0.25">
      <c r="A469" s="25" t="s">
        <v>30</v>
      </c>
      <c r="B469" s="47" t="s">
        <v>398</v>
      </c>
      <c r="C469" s="47" t="s">
        <v>213</v>
      </c>
      <c r="D469" s="47" t="s">
        <v>460</v>
      </c>
      <c r="E469" s="49">
        <v>200</v>
      </c>
      <c r="F469" s="29">
        <v>0</v>
      </c>
      <c r="G469" s="29">
        <v>0</v>
      </c>
    </row>
    <row r="470" spans="1:7" s="30" customFormat="1" ht="30" x14ac:dyDescent="0.25">
      <c r="A470" s="25" t="s">
        <v>461</v>
      </c>
      <c r="B470" s="47" t="s">
        <v>398</v>
      </c>
      <c r="C470" s="47" t="s">
        <v>213</v>
      </c>
      <c r="D470" s="47" t="s">
        <v>462</v>
      </c>
      <c r="E470" s="49"/>
      <c r="F470" s="29">
        <v>7876.2999999999993</v>
      </c>
      <c r="G470" s="29">
        <v>7817.7</v>
      </c>
    </row>
    <row r="471" spans="1:7" s="30" customFormat="1" ht="30" x14ac:dyDescent="0.25">
      <c r="A471" s="25" t="s">
        <v>30</v>
      </c>
      <c r="B471" s="47" t="s">
        <v>398</v>
      </c>
      <c r="C471" s="47" t="s">
        <v>213</v>
      </c>
      <c r="D471" s="47" t="s">
        <v>462</v>
      </c>
      <c r="E471" s="49">
        <v>200</v>
      </c>
      <c r="F471" s="29">
        <v>7876.2999999999993</v>
      </c>
      <c r="G471" s="29">
        <v>7817.7</v>
      </c>
    </row>
    <row r="472" spans="1:7" s="30" customFormat="1" ht="15" x14ac:dyDescent="0.25">
      <c r="A472" s="46" t="s">
        <v>254</v>
      </c>
      <c r="B472" s="47" t="s">
        <v>398</v>
      </c>
      <c r="C472" s="47" t="s">
        <v>255</v>
      </c>
      <c r="D472" s="47"/>
      <c r="E472" s="49"/>
      <c r="F472" s="29">
        <f>F473+F476</f>
        <v>284346.60000000003</v>
      </c>
      <c r="G472" s="29">
        <f>G473+G476</f>
        <v>272135.3</v>
      </c>
    </row>
    <row r="473" spans="1:7" s="30" customFormat="1" ht="15" x14ac:dyDescent="0.25">
      <c r="A473" s="46" t="s">
        <v>18</v>
      </c>
      <c r="B473" s="47" t="s">
        <v>398</v>
      </c>
      <c r="C473" s="47" t="s">
        <v>255</v>
      </c>
      <c r="D473" s="47" t="s">
        <v>19</v>
      </c>
      <c r="E473" s="49"/>
      <c r="F473" s="29">
        <f>F474</f>
        <v>1155.4000000000001</v>
      </c>
      <c r="G473" s="29">
        <f>G474</f>
        <v>1155.4000000000001</v>
      </c>
    </row>
    <row r="474" spans="1:7" s="30" customFormat="1" ht="30" x14ac:dyDescent="0.25">
      <c r="A474" s="25" t="s">
        <v>135</v>
      </c>
      <c r="B474" s="26" t="s">
        <v>398</v>
      </c>
      <c r="C474" s="9" t="s">
        <v>255</v>
      </c>
      <c r="D474" s="27" t="s">
        <v>136</v>
      </c>
      <c r="E474" s="49"/>
      <c r="F474" s="29">
        <v>1155.4000000000001</v>
      </c>
      <c r="G474" s="29">
        <v>1155.4000000000001</v>
      </c>
    </row>
    <row r="475" spans="1:7" s="30" customFormat="1" ht="15" x14ac:dyDescent="0.25">
      <c r="A475" s="43" t="s">
        <v>55</v>
      </c>
      <c r="B475" s="26" t="s">
        <v>398</v>
      </c>
      <c r="C475" s="9" t="s">
        <v>255</v>
      </c>
      <c r="D475" s="27" t="s">
        <v>136</v>
      </c>
      <c r="E475" s="49">
        <v>800</v>
      </c>
      <c r="F475" s="29">
        <v>1155.4000000000001</v>
      </c>
      <c r="G475" s="29">
        <v>1155.4000000000001</v>
      </c>
    </row>
    <row r="476" spans="1:7" s="30" customFormat="1" ht="75" x14ac:dyDescent="0.25">
      <c r="A476" s="46" t="s">
        <v>199</v>
      </c>
      <c r="B476" s="47" t="s">
        <v>398</v>
      </c>
      <c r="C476" s="47" t="s">
        <v>255</v>
      </c>
      <c r="D476" s="47" t="s">
        <v>200</v>
      </c>
      <c r="E476" s="49"/>
      <c r="F476" s="29">
        <f>F477</f>
        <v>283191.2</v>
      </c>
      <c r="G476" s="29">
        <f>G477</f>
        <v>270979.89999999997</v>
      </c>
    </row>
    <row r="477" spans="1:7" s="30" customFormat="1" ht="30" x14ac:dyDescent="0.25">
      <c r="A477" s="46" t="s">
        <v>256</v>
      </c>
      <c r="B477" s="47" t="s">
        <v>398</v>
      </c>
      <c r="C477" s="47" t="s">
        <v>255</v>
      </c>
      <c r="D477" s="47" t="s">
        <v>257</v>
      </c>
      <c r="E477" s="49"/>
      <c r="F477" s="29">
        <f>F478+F497</f>
        <v>283191.2</v>
      </c>
      <c r="G477" s="29">
        <f>G478+G497</f>
        <v>270979.89999999997</v>
      </c>
    </row>
    <row r="478" spans="1:7" s="30" customFormat="1" ht="45" x14ac:dyDescent="0.25">
      <c r="A478" s="46" t="s">
        <v>258</v>
      </c>
      <c r="B478" s="47" t="s">
        <v>398</v>
      </c>
      <c r="C478" s="47" t="s">
        <v>255</v>
      </c>
      <c r="D478" s="47" t="s">
        <v>259</v>
      </c>
      <c r="E478" s="49"/>
      <c r="F478" s="29">
        <f>F479+F481+F483+F485+F487+F489+F491+F493+F495</f>
        <v>247436.5</v>
      </c>
      <c r="G478" s="29">
        <f>G479+G481+G483+G485+G487+G489+G491+G493+G495</f>
        <v>235271.99999999997</v>
      </c>
    </row>
    <row r="479" spans="1:7" s="30" customFormat="1" ht="120" x14ac:dyDescent="0.25">
      <c r="A479" s="43" t="s">
        <v>463</v>
      </c>
      <c r="B479" s="47" t="s">
        <v>398</v>
      </c>
      <c r="C479" s="47" t="s">
        <v>255</v>
      </c>
      <c r="D479" s="47" t="s">
        <v>464</v>
      </c>
      <c r="E479" s="49"/>
      <c r="F479" s="29">
        <v>9981.2999999999993</v>
      </c>
      <c r="G479" s="29">
        <v>9878.2999999999993</v>
      </c>
    </row>
    <row r="480" spans="1:7" s="30" customFormat="1" ht="30" x14ac:dyDescent="0.25">
      <c r="A480" s="25" t="s">
        <v>30</v>
      </c>
      <c r="B480" s="47" t="s">
        <v>398</v>
      </c>
      <c r="C480" s="47" t="s">
        <v>255</v>
      </c>
      <c r="D480" s="47" t="s">
        <v>464</v>
      </c>
      <c r="E480" s="49">
        <v>200</v>
      </c>
      <c r="F480" s="29">
        <v>9981.2999999999993</v>
      </c>
      <c r="G480" s="29">
        <v>9878.2999999999993</v>
      </c>
    </row>
    <row r="481" spans="1:7" s="30" customFormat="1" ht="30" x14ac:dyDescent="0.25">
      <c r="A481" s="62" t="s">
        <v>465</v>
      </c>
      <c r="B481" s="47" t="s">
        <v>398</v>
      </c>
      <c r="C481" s="47" t="s">
        <v>255</v>
      </c>
      <c r="D481" s="47" t="s">
        <v>466</v>
      </c>
      <c r="E481" s="49"/>
      <c r="F481" s="29">
        <v>77207.3</v>
      </c>
      <c r="G481" s="29">
        <v>67454.600000000006</v>
      </c>
    </row>
    <row r="482" spans="1:7" s="30" customFormat="1" ht="30" x14ac:dyDescent="0.25">
      <c r="A482" s="25" t="s">
        <v>30</v>
      </c>
      <c r="B482" s="47" t="s">
        <v>398</v>
      </c>
      <c r="C482" s="47" t="s">
        <v>255</v>
      </c>
      <c r="D482" s="47" t="s">
        <v>466</v>
      </c>
      <c r="E482" s="49">
        <v>200</v>
      </c>
      <c r="F482" s="29">
        <v>77207.3</v>
      </c>
      <c r="G482" s="29">
        <v>67454.600000000006</v>
      </c>
    </row>
    <row r="483" spans="1:7" s="30" customFormat="1" ht="30" x14ac:dyDescent="0.25">
      <c r="A483" s="46" t="s">
        <v>467</v>
      </c>
      <c r="B483" s="47" t="s">
        <v>398</v>
      </c>
      <c r="C483" s="47" t="s">
        <v>255</v>
      </c>
      <c r="D483" s="47" t="s">
        <v>468</v>
      </c>
      <c r="E483" s="49"/>
      <c r="F483" s="29">
        <v>25918.3</v>
      </c>
      <c r="G483" s="29">
        <v>23609.8</v>
      </c>
    </row>
    <row r="484" spans="1:7" s="30" customFormat="1" ht="30" x14ac:dyDescent="0.25">
      <c r="A484" s="25" t="s">
        <v>30</v>
      </c>
      <c r="B484" s="47" t="s">
        <v>398</v>
      </c>
      <c r="C484" s="47" t="s">
        <v>255</v>
      </c>
      <c r="D484" s="47" t="s">
        <v>468</v>
      </c>
      <c r="E484" s="49">
        <v>200</v>
      </c>
      <c r="F484" s="29">
        <v>25918.3</v>
      </c>
      <c r="G484" s="29">
        <v>23609.8</v>
      </c>
    </row>
    <row r="485" spans="1:7" s="30" customFormat="1" ht="120" x14ac:dyDescent="0.25">
      <c r="A485" s="45" t="s">
        <v>469</v>
      </c>
      <c r="B485" s="47" t="s">
        <v>398</v>
      </c>
      <c r="C485" s="47" t="s">
        <v>255</v>
      </c>
      <c r="D485" s="47" t="s">
        <v>470</v>
      </c>
      <c r="E485" s="49"/>
      <c r="F485" s="29">
        <v>34818.300000000003</v>
      </c>
      <c r="G485" s="29">
        <v>34818.300000000003</v>
      </c>
    </row>
    <row r="486" spans="1:7" s="30" customFormat="1" ht="15" x14ac:dyDescent="0.25">
      <c r="A486" s="43" t="s">
        <v>55</v>
      </c>
      <c r="B486" s="47" t="s">
        <v>398</v>
      </c>
      <c r="C486" s="47" t="s">
        <v>255</v>
      </c>
      <c r="D486" s="47" t="s">
        <v>470</v>
      </c>
      <c r="E486" s="49">
        <v>800</v>
      </c>
      <c r="F486" s="29">
        <v>34818.300000000003</v>
      </c>
      <c r="G486" s="29">
        <v>34818.300000000003</v>
      </c>
    </row>
    <row r="487" spans="1:7" s="30" customFormat="1" ht="60" x14ac:dyDescent="0.25">
      <c r="A487" s="45" t="s">
        <v>471</v>
      </c>
      <c r="B487" s="47" t="s">
        <v>398</v>
      </c>
      <c r="C487" s="47" t="s">
        <v>255</v>
      </c>
      <c r="D487" s="47" t="s">
        <v>472</v>
      </c>
      <c r="E487" s="49"/>
      <c r="F487" s="29">
        <v>10688.6</v>
      </c>
      <c r="G487" s="29">
        <v>10688.4</v>
      </c>
    </row>
    <row r="488" spans="1:7" s="30" customFormat="1" ht="15" x14ac:dyDescent="0.25">
      <c r="A488" s="43" t="s">
        <v>55</v>
      </c>
      <c r="B488" s="47" t="s">
        <v>398</v>
      </c>
      <c r="C488" s="47" t="s">
        <v>255</v>
      </c>
      <c r="D488" s="47" t="s">
        <v>472</v>
      </c>
      <c r="E488" s="49">
        <v>800</v>
      </c>
      <c r="F488" s="29">
        <v>10688.6</v>
      </c>
      <c r="G488" s="29">
        <v>10688.4</v>
      </c>
    </row>
    <row r="489" spans="1:7" s="30" customFormat="1" ht="60" x14ac:dyDescent="0.25">
      <c r="A489" s="45" t="s">
        <v>473</v>
      </c>
      <c r="B489" s="47" t="s">
        <v>398</v>
      </c>
      <c r="C489" s="47" t="s">
        <v>255</v>
      </c>
      <c r="D489" s="47" t="s">
        <v>474</v>
      </c>
      <c r="E489" s="49"/>
      <c r="F489" s="29">
        <v>19768.400000000001</v>
      </c>
      <c r="G489" s="29">
        <v>19768.3</v>
      </c>
    </row>
    <row r="490" spans="1:7" s="30" customFormat="1" ht="15" x14ac:dyDescent="0.25">
      <c r="A490" s="43" t="s">
        <v>55</v>
      </c>
      <c r="B490" s="47" t="s">
        <v>398</v>
      </c>
      <c r="C490" s="47" t="s">
        <v>255</v>
      </c>
      <c r="D490" s="47" t="s">
        <v>474</v>
      </c>
      <c r="E490" s="49">
        <v>800</v>
      </c>
      <c r="F490" s="29">
        <v>19768.400000000001</v>
      </c>
      <c r="G490" s="29">
        <v>19768.3</v>
      </c>
    </row>
    <row r="491" spans="1:7" s="30" customFormat="1" ht="165" x14ac:dyDescent="0.25">
      <c r="A491" s="50" t="s">
        <v>475</v>
      </c>
      <c r="B491" s="47" t="s">
        <v>398</v>
      </c>
      <c r="C491" s="47" t="s">
        <v>255</v>
      </c>
      <c r="D491" s="47" t="s">
        <v>476</v>
      </c>
      <c r="E491" s="49"/>
      <c r="F491" s="29">
        <v>31370.799999999996</v>
      </c>
      <c r="G491" s="29">
        <v>31370.799999999996</v>
      </c>
    </row>
    <row r="492" spans="1:7" s="30" customFormat="1" ht="15" x14ac:dyDescent="0.25">
      <c r="A492" s="43" t="s">
        <v>55</v>
      </c>
      <c r="B492" s="47" t="s">
        <v>398</v>
      </c>
      <c r="C492" s="47" t="s">
        <v>255</v>
      </c>
      <c r="D492" s="47" t="s">
        <v>476</v>
      </c>
      <c r="E492" s="49">
        <v>800</v>
      </c>
      <c r="F492" s="29">
        <v>31370.799999999996</v>
      </c>
      <c r="G492" s="29">
        <v>31370.799999999996</v>
      </c>
    </row>
    <row r="493" spans="1:7" s="30" customFormat="1" ht="105" x14ac:dyDescent="0.25">
      <c r="A493" s="46" t="s">
        <v>477</v>
      </c>
      <c r="B493" s="47" t="s">
        <v>398</v>
      </c>
      <c r="C493" s="47" t="s">
        <v>255</v>
      </c>
      <c r="D493" s="47" t="s">
        <v>478</v>
      </c>
      <c r="E493" s="49"/>
      <c r="F493" s="29">
        <v>28369</v>
      </c>
      <c r="G493" s="29">
        <v>28369</v>
      </c>
    </row>
    <row r="494" spans="1:7" s="30" customFormat="1" ht="15" x14ac:dyDescent="0.25">
      <c r="A494" s="43" t="s">
        <v>55</v>
      </c>
      <c r="B494" s="47" t="s">
        <v>398</v>
      </c>
      <c r="C494" s="47" t="s">
        <v>255</v>
      </c>
      <c r="D494" s="47" t="s">
        <v>478</v>
      </c>
      <c r="E494" s="49">
        <v>800</v>
      </c>
      <c r="F494" s="29">
        <v>28369</v>
      </c>
      <c r="G494" s="29">
        <v>28369</v>
      </c>
    </row>
    <row r="495" spans="1:7" s="30" customFormat="1" ht="105" x14ac:dyDescent="0.25">
      <c r="A495" s="46" t="s">
        <v>479</v>
      </c>
      <c r="B495" s="47" t="s">
        <v>398</v>
      </c>
      <c r="C495" s="47" t="s">
        <v>255</v>
      </c>
      <c r="D495" s="47" t="s">
        <v>480</v>
      </c>
      <c r="E495" s="49"/>
      <c r="F495" s="29">
        <v>9314.5</v>
      </c>
      <c r="G495" s="29">
        <v>9314.5</v>
      </c>
    </row>
    <row r="496" spans="1:7" s="30" customFormat="1" ht="15" x14ac:dyDescent="0.25">
      <c r="A496" s="43" t="s">
        <v>55</v>
      </c>
      <c r="B496" s="47" t="s">
        <v>398</v>
      </c>
      <c r="C496" s="47" t="s">
        <v>255</v>
      </c>
      <c r="D496" s="47" t="s">
        <v>480</v>
      </c>
      <c r="E496" s="49">
        <v>800</v>
      </c>
      <c r="F496" s="29">
        <v>9314.5</v>
      </c>
      <c r="G496" s="29">
        <v>9314.5</v>
      </c>
    </row>
    <row r="497" spans="1:7" s="30" customFormat="1" ht="30" x14ac:dyDescent="0.25">
      <c r="A497" s="25" t="s">
        <v>262</v>
      </c>
      <c r="B497" s="47" t="s">
        <v>398</v>
      </c>
      <c r="C497" s="47" t="s">
        <v>255</v>
      </c>
      <c r="D497" s="47" t="s">
        <v>263</v>
      </c>
      <c r="E497" s="49"/>
      <c r="F497" s="29">
        <f>F498</f>
        <v>35754.699999999997</v>
      </c>
      <c r="G497" s="29">
        <f>G498</f>
        <v>35707.9</v>
      </c>
    </row>
    <row r="498" spans="1:7" s="30" customFormat="1" ht="30" x14ac:dyDescent="0.25">
      <c r="A498" s="25" t="s">
        <v>264</v>
      </c>
      <c r="B498" s="47" t="s">
        <v>398</v>
      </c>
      <c r="C498" s="47" t="s">
        <v>255</v>
      </c>
      <c r="D498" s="47" t="s">
        <v>265</v>
      </c>
      <c r="E498" s="49"/>
      <c r="F498" s="29">
        <v>35754.699999999997</v>
      </c>
      <c r="G498" s="29">
        <v>35707.9</v>
      </c>
    </row>
    <row r="499" spans="1:7" s="30" customFormat="1" ht="30" x14ac:dyDescent="0.25">
      <c r="A499" s="25" t="s">
        <v>30</v>
      </c>
      <c r="B499" s="47" t="s">
        <v>398</v>
      </c>
      <c r="C499" s="47" t="s">
        <v>255</v>
      </c>
      <c r="D499" s="47" t="s">
        <v>265</v>
      </c>
      <c r="E499" s="49">
        <v>200</v>
      </c>
      <c r="F499" s="29">
        <v>35754.699999999997</v>
      </c>
      <c r="G499" s="29">
        <v>35707.9</v>
      </c>
    </row>
    <row r="500" spans="1:7" s="30" customFormat="1" ht="30" x14ac:dyDescent="0.25">
      <c r="A500" s="25" t="s">
        <v>284</v>
      </c>
      <c r="B500" s="26" t="s">
        <v>398</v>
      </c>
      <c r="C500" s="9" t="s">
        <v>285</v>
      </c>
      <c r="D500" s="26"/>
      <c r="E500" s="8"/>
      <c r="F500" s="29">
        <f t="shared" ref="F500:G503" si="11">F501</f>
        <v>51925.4</v>
      </c>
      <c r="G500" s="29">
        <f t="shared" si="11"/>
        <v>51711</v>
      </c>
    </row>
    <row r="501" spans="1:7" s="30" customFormat="1" ht="75" x14ac:dyDescent="0.25">
      <c r="A501" s="25" t="s">
        <v>481</v>
      </c>
      <c r="B501" s="26" t="s">
        <v>398</v>
      </c>
      <c r="C501" s="9" t="s">
        <v>285</v>
      </c>
      <c r="D501" s="26" t="s">
        <v>200</v>
      </c>
      <c r="E501" s="8"/>
      <c r="F501" s="29">
        <f t="shared" si="11"/>
        <v>51925.4</v>
      </c>
      <c r="G501" s="29">
        <f t="shared" si="11"/>
        <v>51711</v>
      </c>
    </row>
    <row r="502" spans="1:7" s="30" customFormat="1" ht="90" x14ac:dyDescent="0.25">
      <c r="A502" s="25" t="s">
        <v>482</v>
      </c>
      <c r="B502" s="26" t="s">
        <v>398</v>
      </c>
      <c r="C502" s="9" t="s">
        <v>285</v>
      </c>
      <c r="D502" s="26" t="s">
        <v>483</v>
      </c>
      <c r="E502" s="8"/>
      <c r="F502" s="29">
        <f t="shared" si="11"/>
        <v>51925.4</v>
      </c>
      <c r="G502" s="29">
        <f t="shared" si="11"/>
        <v>51711</v>
      </c>
    </row>
    <row r="503" spans="1:7" s="30" customFormat="1" ht="45" x14ac:dyDescent="0.25">
      <c r="A503" s="25" t="s">
        <v>484</v>
      </c>
      <c r="B503" s="26" t="s">
        <v>398</v>
      </c>
      <c r="C503" s="9" t="s">
        <v>285</v>
      </c>
      <c r="D503" s="26" t="s">
        <v>485</v>
      </c>
      <c r="E503" s="8"/>
      <c r="F503" s="29">
        <f t="shared" si="11"/>
        <v>51925.4</v>
      </c>
      <c r="G503" s="29">
        <f t="shared" si="11"/>
        <v>51711</v>
      </c>
    </row>
    <row r="504" spans="1:7" s="30" customFormat="1" ht="45" x14ac:dyDescent="0.25">
      <c r="A504" s="34" t="s">
        <v>53</v>
      </c>
      <c r="B504" s="26" t="s">
        <v>398</v>
      </c>
      <c r="C504" s="9" t="s">
        <v>285</v>
      </c>
      <c r="D504" s="26" t="s">
        <v>486</v>
      </c>
      <c r="E504" s="8"/>
      <c r="F504" s="29">
        <f>F505+F506+F507+F508</f>
        <v>51925.4</v>
      </c>
      <c r="G504" s="29">
        <f>G505+G506+G507+G508</f>
        <v>51711</v>
      </c>
    </row>
    <row r="505" spans="1:7" s="30" customFormat="1" ht="75" x14ac:dyDescent="0.25">
      <c r="A505" s="25" t="s">
        <v>22</v>
      </c>
      <c r="B505" s="26" t="s">
        <v>398</v>
      </c>
      <c r="C505" s="9" t="s">
        <v>285</v>
      </c>
      <c r="D505" s="26" t="s">
        <v>486</v>
      </c>
      <c r="E505" s="8">
        <v>100</v>
      </c>
      <c r="F505" s="29">
        <v>49118.5</v>
      </c>
      <c r="G505" s="29">
        <v>48974</v>
      </c>
    </row>
    <row r="506" spans="1:7" s="30" customFormat="1" ht="30" x14ac:dyDescent="0.25">
      <c r="A506" s="25" t="s">
        <v>30</v>
      </c>
      <c r="B506" s="26" t="s">
        <v>398</v>
      </c>
      <c r="C506" s="9" t="s">
        <v>285</v>
      </c>
      <c r="D506" s="26" t="s">
        <v>486</v>
      </c>
      <c r="E506" s="8">
        <v>200</v>
      </c>
      <c r="F506" s="29">
        <v>1656.1000000000001</v>
      </c>
      <c r="G506" s="29">
        <v>1589.6</v>
      </c>
    </row>
    <row r="507" spans="1:7" s="30" customFormat="1" ht="30" x14ac:dyDescent="0.25">
      <c r="A507" s="25" t="s">
        <v>25</v>
      </c>
      <c r="B507" s="26" t="s">
        <v>398</v>
      </c>
      <c r="C507" s="9" t="s">
        <v>285</v>
      </c>
      <c r="D507" s="26" t="s">
        <v>486</v>
      </c>
      <c r="E507" s="8">
        <v>300</v>
      </c>
      <c r="F507" s="29">
        <v>1143</v>
      </c>
      <c r="G507" s="29">
        <v>1143</v>
      </c>
    </row>
    <row r="508" spans="1:7" s="30" customFormat="1" ht="15" x14ac:dyDescent="0.25">
      <c r="A508" s="7" t="s">
        <v>55</v>
      </c>
      <c r="B508" s="26" t="s">
        <v>398</v>
      </c>
      <c r="C508" s="9" t="s">
        <v>285</v>
      </c>
      <c r="D508" s="26" t="s">
        <v>486</v>
      </c>
      <c r="E508" s="8">
        <v>800</v>
      </c>
      <c r="F508" s="29">
        <v>7.8</v>
      </c>
      <c r="G508" s="29">
        <v>4.4000000000000004</v>
      </c>
    </row>
    <row r="509" spans="1:7" s="30" customFormat="1" ht="15" x14ac:dyDescent="0.25">
      <c r="A509" s="25"/>
      <c r="B509" s="26"/>
      <c r="C509" s="9"/>
      <c r="D509" s="27"/>
      <c r="E509" s="8"/>
      <c r="F509" s="29"/>
      <c r="G509" s="29"/>
    </row>
    <row r="510" spans="1:7" s="30" customFormat="1" ht="43.5" x14ac:dyDescent="0.25">
      <c r="A510" s="21" t="s">
        <v>487</v>
      </c>
      <c r="B510" s="22" t="s">
        <v>488</v>
      </c>
      <c r="C510" s="74" t="s">
        <v>44</v>
      </c>
      <c r="D510" s="23"/>
      <c r="E510" s="75"/>
      <c r="F510" s="70">
        <f>F511+F516+F549</f>
        <v>137928.29999999999</v>
      </c>
      <c r="G510" s="70">
        <f>G511+G516+G549</f>
        <v>131348.29999999999</v>
      </c>
    </row>
    <row r="511" spans="1:7" s="30" customFormat="1" ht="15" x14ac:dyDescent="0.25">
      <c r="A511" s="25" t="s">
        <v>14</v>
      </c>
      <c r="B511" s="26" t="s">
        <v>488</v>
      </c>
      <c r="C511" s="9" t="s">
        <v>15</v>
      </c>
      <c r="D511" s="23"/>
      <c r="E511" s="8"/>
      <c r="F511" s="29">
        <f t="shared" ref="F511:G513" si="12">F512</f>
        <v>316.8</v>
      </c>
      <c r="G511" s="29">
        <f t="shared" si="12"/>
        <v>316.7</v>
      </c>
    </row>
    <row r="512" spans="1:7" s="30" customFormat="1" ht="15" x14ac:dyDescent="0.25">
      <c r="A512" s="25" t="s">
        <v>33</v>
      </c>
      <c r="B512" s="26" t="s">
        <v>488</v>
      </c>
      <c r="C512" s="9" t="s">
        <v>34</v>
      </c>
      <c r="D512" s="27"/>
      <c r="E512" s="8"/>
      <c r="F512" s="29">
        <f t="shared" si="12"/>
        <v>316.8</v>
      </c>
      <c r="G512" s="29">
        <f t="shared" si="12"/>
        <v>316.7</v>
      </c>
    </row>
    <row r="513" spans="1:7" s="30" customFormat="1" ht="15" x14ac:dyDescent="0.25">
      <c r="A513" s="25" t="s">
        <v>18</v>
      </c>
      <c r="B513" s="26" t="s">
        <v>488</v>
      </c>
      <c r="C513" s="9" t="s">
        <v>34</v>
      </c>
      <c r="D513" s="27" t="s">
        <v>19</v>
      </c>
      <c r="E513" s="8"/>
      <c r="F513" s="29">
        <f t="shared" si="12"/>
        <v>316.8</v>
      </c>
      <c r="G513" s="29">
        <f t="shared" si="12"/>
        <v>316.7</v>
      </c>
    </row>
    <row r="514" spans="1:7" s="30" customFormat="1" ht="15" x14ac:dyDescent="0.25">
      <c r="A514" s="25" t="s">
        <v>76</v>
      </c>
      <c r="B514" s="26" t="s">
        <v>488</v>
      </c>
      <c r="C514" s="9" t="s">
        <v>34</v>
      </c>
      <c r="D514" s="27" t="s">
        <v>77</v>
      </c>
      <c r="E514" s="8"/>
      <c r="F514" s="29">
        <v>316.8</v>
      </c>
      <c r="G514" s="29">
        <v>316.7</v>
      </c>
    </row>
    <row r="515" spans="1:7" s="30" customFormat="1" ht="15" x14ac:dyDescent="0.25">
      <c r="A515" s="7" t="s">
        <v>55</v>
      </c>
      <c r="B515" s="26" t="s">
        <v>488</v>
      </c>
      <c r="C515" s="9" t="s">
        <v>34</v>
      </c>
      <c r="D515" s="27" t="s">
        <v>77</v>
      </c>
      <c r="E515" s="8">
        <v>800</v>
      </c>
      <c r="F515" s="29">
        <v>316.8</v>
      </c>
      <c r="G515" s="29">
        <v>316.7</v>
      </c>
    </row>
    <row r="516" spans="1:7" s="30" customFormat="1" ht="30" x14ac:dyDescent="0.25">
      <c r="A516" s="25" t="s">
        <v>489</v>
      </c>
      <c r="B516" s="26" t="s">
        <v>488</v>
      </c>
      <c r="C516" s="9" t="s">
        <v>490</v>
      </c>
      <c r="D516" s="27"/>
      <c r="E516" s="8"/>
      <c r="F516" s="29">
        <f>F517</f>
        <v>133910.9</v>
      </c>
      <c r="G516" s="29">
        <f>G517</f>
        <v>130500.99999999999</v>
      </c>
    </row>
    <row r="517" spans="1:7" s="39" customFormat="1" ht="45" x14ac:dyDescent="0.25">
      <c r="A517" s="34" t="s">
        <v>491</v>
      </c>
      <c r="B517" s="26" t="s">
        <v>488</v>
      </c>
      <c r="C517" s="9" t="s">
        <v>492</v>
      </c>
      <c r="D517" s="27"/>
      <c r="E517" s="8"/>
      <c r="F517" s="29">
        <f>F518+F523</f>
        <v>133910.9</v>
      </c>
      <c r="G517" s="29">
        <f>G518+G523</f>
        <v>130500.99999999999</v>
      </c>
    </row>
    <row r="518" spans="1:7" s="39" customFormat="1" ht="15" x14ac:dyDescent="0.25">
      <c r="A518" s="25" t="s">
        <v>18</v>
      </c>
      <c r="B518" s="26" t="s">
        <v>488</v>
      </c>
      <c r="C518" s="9" t="s">
        <v>492</v>
      </c>
      <c r="D518" s="27" t="s">
        <v>19</v>
      </c>
      <c r="E518" s="8"/>
      <c r="F518" s="29">
        <f>F519+F521</f>
        <v>1865.3999999999999</v>
      </c>
      <c r="G518" s="29">
        <f>G519+G521</f>
        <v>1865.3999999999999</v>
      </c>
    </row>
    <row r="519" spans="1:7" s="39" customFormat="1" ht="30" x14ac:dyDescent="0.25">
      <c r="A519" s="25" t="s">
        <v>135</v>
      </c>
      <c r="B519" s="26" t="s">
        <v>488</v>
      </c>
      <c r="C519" s="9" t="s">
        <v>492</v>
      </c>
      <c r="D519" s="27" t="s">
        <v>136</v>
      </c>
      <c r="E519" s="8"/>
      <c r="F519" s="29">
        <v>1740.3</v>
      </c>
      <c r="G519" s="29">
        <v>1740.3</v>
      </c>
    </row>
    <row r="520" spans="1:7" s="39" customFormat="1" ht="30" x14ac:dyDescent="0.25">
      <c r="A520" s="25" t="s">
        <v>30</v>
      </c>
      <c r="B520" s="26" t="s">
        <v>488</v>
      </c>
      <c r="C520" s="9" t="s">
        <v>492</v>
      </c>
      <c r="D520" s="27" t="s">
        <v>136</v>
      </c>
      <c r="E520" s="8">
        <v>200</v>
      </c>
      <c r="F520" s="29">
        <v>1740.3</v>
      </c>
      <c r="G520" s="29">
        <v>1740.3</v>
      </c>
    </row>
    <row r="521" spans="1:7" s="39" customFormat="1" ht="90" x14ac:dyDescent="0.25">
      <c r="A521" s="25" t="s">
        <v>214</v>
      </c>
      <c r="B521" s="26" t="s">
        <v>488</v>
      </c>
      <c r="C521" s="9" t="s">
        <v>492</v>
      </c>
      <c r="D521" s="27" t="s">
        <v>215</v>
      </c>
      <c r="E521" s="8"/>
      <c r="F521" s="29">
        <v>125.1</v>
      </c>
      <c r="G521" s="29">
        <v>125.1</v>
      </c>
    </row>
    <row r="522" spans="1:7" s="39" customFormat="1" ht="30" x14ac:dyDescent="0.25">
      <c r="A522" s="25" t="s">
        <v>30</v>
      </c>
      <c r="B522" s="26" t="s">
        <v>488</v>
      </c>
      <c r="C522" s="9" t="s">
        <v>492</v>
      </c>
      <c r="D522" s="27" t="s">
        <v>215</v>
      </c>
      <c r="E522" s="8">
        <v>200</v>
      </c>
      <c r="F522" s="29">
        <v>125.1</v>
      </c>
      <c r="G522" s="29">
        <v>125.1</v>
      </c>
    </row>
    <row r="523" spans="1:7" s="39" customFormat="1" ht="45" x14ac:dyDescent="0.25">
      <c r="A523" s="34" t="s">
        <v>99</v>
      </c>
      <c r="B523" s="26" t="s">
        <v>488</v>
      </c>
      <c r="C523" s="9" t="s">
        <v>492</v>
      </c>
      <c r="D523" s="27" t="s">
        <v>100</v>
      </c>
      <c r="E523" s="8"/>
      <c r="F523" s="29">
        <f>F524+F530+F538+F543</f>
        <v>132045.5</v>
      </c>
      <c r="G523" s="29">
        <f>G524+G530+G538+G543</f>
        <v>128635.59999999999</v>
      </c>
    </row>
    <row r="524" spans="1:7" s="39" customFormat="1" ht="45" x14ac:dyDescent="0.25">
      <c r="A524" s="34" t="s">
        <v>493</v>
      </c>
      <c r="B524" s="26" t="s">
        <v>488</v>
      </c>
      <c r="C524" s="9" t="s">
        <v>492</v>
      </c>
      <c r="D524" s="27" t="s">
        <v>494</v>
      </c>
      <c r="E524" s="8"/>
      <c r="F524" s="29">
        <f>F525</f>
        <v>56464.9</v>
      </c>
      <c r="G524" s="29">
        <f>G525</f>
        <v>56138.2</v>
      </c>
    </row>
    <row r="525" spans="1:7" s="39" customFormat="1" ht="45" x14ac:dyDescent="0.25">
      <c r="A525" s="34" t="s">
        <v>495</v>
      </c>
      <c r="B525" s="26" t="s">
        <v>488</v>
      </c>
      <c r="C525" s="9" t="s">
        <v>492</v>
      </c>
      <c r="D525" s="27" t="s">
        <v>496</v>
      </c>
      <c r="E525" s="8"/>
      <c r="F525" s="29">
        <f>F526+F528</f>
        <v>56464.9</v>
      </c>
      <c r="G525" s="29">
        <f>G526+G528</f>
        <v>56138.2</v>
      </c>
    </row>
    <row r="526" spans="1:7" s="39" customFormat="1" ht="90" x14ac:dyDescent="0.25">
      <c r="A526" s="34" t="s">
        <v>497</v>
      </c>
      <c r="B526" s="26" t="s">
        <v>488</v>
      </c>
      <c r="C526" s="9" t="s">
        <v>492</v>
      </c>
      <c r="D526" s="27" t="s">
        <v>498</v>
      </c>
      <c r="E526" s="8"/>
      <c r="F526" s="29">
        <v>36212.800000000003</v>
      </c>
      <c r="G526" s="29">
        <v>35886.1</v>
      </c>
    </row>
    <row r="527" spans="1:7" s="39" customFormat="1" ht="30" x14ac:dyDescent="0.25">
      <c r="A527" s="25" t="s">
        <v>30</v>
      </c>
      <c r="B527" s="26" t="s">
        <v>488</v>
      </c>
      <c r="C527" s="9" t="s">
        <v>492</v>
      </c>
      <c r="D527" s="27" t="s">
        <v>498</v>
      </c>
      <c r="E527" s="8">
        <v>200</v>
      </c>
      <c r="F527" s="29">
        <v>36212.800000000003</v>
      </c>
      <c r="G527" s="29">
        <v>35886.1</v>
      </c>
    </row>
    <row r="528" spans="1:7" s="39" customFormat="1" ht="45" x14ac:dyDescent="0.25">
      <c r="A528" s="25" t="s">
        <v>499</v>
      </c>
      <c r="B528" s="26" t="s">
        <v>488</v>
      </c>
      <c r="C528" s="9" t="s">
        <v>492</v>
      </c>
      <c r="D528" s="27" t="s">
        <v>500</v>
      </c>
      <c r="E528" s="8"/>
      <c r="F528" s="29">
        <v>20252.099999999999</v>
      </c>
      <c r="G528" s="29">
        <v>20252.099999999999</v>
      </c>
    </row>
    <row r="529" spans="1:7" s="39" customFormat="1" ht="30" x14ac:dyDescent="0.25">
      <c r="A529" s="25" t="s">
        <v>30</v>
      </c>
      <c r="B529" s="26" t="s">
        <v>488</v>
      </c>
      <c r="C529" s="9" t="s">
        <v>492</v>
      </c>
      <c r="D529" s="27" t="s">
        <v>500</v>
      </c>
      <c r="E529" s="8">
        <v>200</v>
      </c>
      <c r="F529" s="29">
        <v>20252.099999999999</v>
      </c>
      <c r="G529" s="29">
        <v>20252.099999999999</v>
      </c>
    </row>
    <row r="530" spans="1:7" s="39" customFormat="1" ht="45" x14ac:dyDescent="0.25">
      <c r="A530" s="25" t="s">
        <v>501</v>
      </c>
      <c r="B530" s="26" t="s">
        <v>488</v>
      </c>
      <c r="C530" s="9" t="s">
        <v>492</v>
      </c>
      <c r="D530" s="27" t="s">
        <v>502</v>
      </c>
      <c r="E530" s="8"/>
      <c r="F530" s="29">
        <f>F531</f>
        <v>6333.2000000000007</v>
      </c>
      <c r="G530" s="29">
        <f>G531</f>
        <v>6161.5</v>
      </c>
    </row>
    <row r="531" spans="1:7" s="39" customFormat="1" ht="45" x14ac:dyDescent="0.25">
      <c r="A531" s="25" t="s">
        <v>503</v>
      </c>
      <c r="B531" s="26" t="s">
        <v>488</v>
      </c>
      <c r="C531" s="9" t="s">
        <v>492</v>
      </c>
      <c r="D531" s="27" t="s">
        <v>504</v>
      </c>
      <c r="E531" s="8"/>
      <c r="F531" s="29">
        <f>F532+F534+F536</f>
        <v>6333.2000000000007</v>
      </c>
      <c r="G531" s="29">
        <f>G532+G534+G536</f>
        <v>6161.5</v>
      </c>
    </row>
    <row r="532" spans="1:7" s="39" customFormat="1" ht="45" x14ac:dyDescent="0.25">
      <c r="A532" s="25" t="s">
        <v>505</v>
      </c>
      <c r="B532" s="35" t="s">
        <v>488</v>
      </c>
      <c r="C532" s="35" t="s">
        <v>492</v>
      </c>
      <c r="D532" s="36" t="s">
        <v>506</v>
      </c>
      <c r="E532" s="35"/>
      <c r="F532" s="29">
        <v>99.4</v>
      </c>
      <c r="G532" s="29">
        <v>97.2</v>
      </c>
    </row>
    <row r="533" spans="1:7" s="30" customFormat="1" ht="30" x14ac:dyDescent="0.25">
      <c r="A533" s="25" t="s">
        <v>30</v>
      </c>
      <c r="B533" s="35" t="s">
        <v>488</v>
      </c>
      <c r="C533" s="35" t="s">
        <v>492</v>
      </c>
      <c r="D533" s="36" t="s">
        <v>506</v>
      </c>
      <c r="E533" s="35" t="s">
        <v>63</v>
      </c>
      <c r="F533" s="29">
        <v>99.4</v>
      </c>
      <c r="G533" s="29">
        <v>97.2</v>
      </c>
    </row>
    <row r="534" spans="1:7" s="30" customFormat="1" ht="45" x14ac:dyDescent="0.25">
      <c r="A534" s="45" t="s">
        <v>507</v>
      </c>
      <c r="B534" s="35" t="s">
        <v>488</v>
      </c>
      <c r="C534" s="35" t="s">
        <v>492</v>
      </c>
      <c r="D534" s="36" t="s">
        <v>508</v>
      </c>
      <c r="E534" s="35"/>
      <c r="F534" s="29">
        <v>3291.5</v>
      </c>
      <c r="G534" s="29">
        <v>3132.3</v>
      </c>
    </row>
    <row r="535" spans="1:7" s="30" customFormat="1" ht="30" x14ac:dyDescent="0.25">
      <c r="A535" s="25" t="s">
        <v>30</v>
      </c>
      <c r="B535" s="35" t="s">
        <v>488</v>
      </c>
      <c r="C535" s="35" t="s">
        <v>492</v>
      </c>
      <c r="D535" s="36" t="s">
        <v>508</v>
      </c>
      <c r="E535" s="35" t="s">
        <v>63</v>
      </c>
      <c r="F535" s="29">
        <v>3291.5</v>
      </c>
      <c r="G535" s="29">
        <v>3132.3</v>
      </c>
    </row>
    <row r="536" spans="1:7" s="30" customFormat="1" ht="30" x14ac:dyDescent="0.25">
      <c r="A536" s="43" t="s">
        <v>509</v>
      </c>
      <c r="B536" s="26" t="s">
        <v>488</v>
      </c>
      <c r="C536" s="9" t="s">
        <v>492</v>
      </c>
      <c r="D536" s="36" t="s">
        <v>510</v>
      </c>
      <c r="E536" s="8"/>
      <c r="F536" s="29">
        <v>2942.3</v>
      </c>
      <c r="G536" s="29">
        <v>2932</v>
      </c>
    </row>
    <row r="537" spans="1:7" s="30" customFormat="1" ht="75" x14ac:dyDescent="0.25">
      <c r="A537" s="25" t="s">
        <v>22</v>
      </c>
      <c r="B537" s="26" t="s">
        <v>488</v>
      </c>
      <c r="C537" s="9" t="s">
        <v>492</v>
      </c>
      <c r="D537" s="36" t="s">
        <v>510</v>
      </c>
      <c r="E537" s="8">
        <v>100</v>
      </c>
      <c r="F537" s="29">
        <v>2942.3</v>
      </c>
      <c r="G537" s="29">
        <v>2932</v>
      </c>
    </row>
    <row r="538" spans="1:7" s="30" customFormat="1" ht="45" x14ac:dyDescent="0.25">
      <c r="A538" s="34" t="s">
        <v>511</v>
      </c>
      <c r="B538" s="26" t="s">
        <v>488</v>
      </c>
      <c r="C538" s="9" t="s">
        <v>492</v>
      </c>
      <c r="D538" s="27" t="s">
        <v>512</v>
      </c>
      <c r="E538" s="8"/>
      <c r="F538" s="29">
        <f>F539</f>
        <v>2784.1000000000004</v>
      </c>
      <c r="G538" s="29">
        <f>G539</f>
        <v>2376.6999999999998</v>
      </c>
    </row>
    <row r="539" spans="1:7" s="30" customFormat="1" ht="45" x14ac:dyDescent="0.25">
      <c r="A539" s="34" t="s">
        <v>513</v>
      </c>
      <c r="B539" s="26" t="s">
        <v>488</v>
      </c>
      <c r="C539" s="9" t="s">
        <v>492</v>
      </c>
      <c r="D539" s="27" t="s">
        <v>514</v>
      </c>
      <c r="E539" s="8"/>
      <c r="F539" s="29">
        <f>F540</f>
        <v>2784.1000000000004</v>
      </c>
      <c r="G539" s="29">
        <f>G540</f>
        <v>2376.6999999999998</v>
      </c>
    </row>
    <row r="540" spans="1:7" s="30" customFormat="1" ht="30" x14ac:dyDescent="0.25">
      <c r="A540" s="34" t="s">
        <v>515</v>
      </c>
      <c r="B540" s="26" t="s">
        <v>488</v>
      </c>
      <c r="C540" s="9" t="s">
        <v>492</v>
      </c>
      <c r="D540" s="27" t="s">
        <v>516</v>
      </c>
      <c r="E540" s="8"/>
      <c r="F540" s="29">
        <f>F541+F542</f>
        <v>2784.1000000000004</v>
      </c>
      <c r="G540" s="29">
        <f>G541+G542</f>
        <v>2376.6999999999998</v>
      </c>
    </row>
    <row r="541" spans="1:7" s="30" customFormat="1" ht="75" x14ac:dyDescent="0.25">
      <c r="A541" s="25" t="s">
        <v>22</v>
      </c>
      <c r="B541" s="26" t="s">
        <v>488</v>
      </c>
      <c r="C541" s="9" t="s">
        <v>492</v>
      </c>
      <c r="D541" s="27" t="s">
        <v>516</v>
      </c>
      <c r="E541" s="8">
        <v>100</v>
      </c>
      <c r="F541" s="29">
        <v>1048.7</v>
      </c>
      <c r="G541" s="29">
        <v>1048.7</v>
      </c>
    </row>
    <row r="542" spans="1:7" s="30" customFormat="1" ht="30" x14ac:dyDescent="0.25">
      <c r="A542" s="25" t="s">
        <v>30</v>
      </c>
      <c r="B542" s="26" t="s">
        <v>488</v>
      </c>
      <c r="C542" s="9" t="s">
        <v>492</v>
      </c>
      <c r="D542" s="27" t="s">
        <v>516</v>
      </c>
      <c r="E542" s="8">
        <v>200</v>
      </c>
      <c r="F542" s="29">
        <v>1735.4</v>
      </c>
      <c r="G542" s="29">
        <v>1328</v>
      </c>
    </row>
    <row r="543" spans="1:7" s="30" customFormat="1" ht="60" x14ac:dyDescent="0.25">
      <c r="A543" s="25" t="s">
        <v>517</v>
      </c>
      <c r="B543" s="26" t="s">
        <v>488</v>
      </c>
      <c r="C543" s="9" t="s">
        <v>492</v>
      </c>
      <c r="D543" s="27" t="s">
        <v>518</v>
      </c>
      <c r="E543" s="8"/>
      <c r="F543" s="29">
        <f>F544</f>
        <v>66463.3</v>
      </c>
      <c r="G543" s="29">
        <f>G544</f>
        <v>63959.199999999997</v>
      </c>
    </row>
    <row r="544" spans="1:7" s="30" customFormat="1" ht="45" x14ac:dyDescent="0.25">
      <c r="A544" s="25" t="s">
        <v>519</v>
      </c>
      <c r="B544" s="26" t="s">
        <v>488</v>
      </c>
      <c r="C544" s="9" t="s">
        <v>492</v>
      </c>
      <c r="D544" s="27" t="s">
        <v>520</v>
      </c>
      <c r="E544" s="8"/>
      <c r="F544" s="29">
        <f>F545</f>
        <v>66463.3</v>
      </c>
      <c r="G544" s="29">
        <f>G545</f>
        <v>63959.199999999997</v>
      </c>
    </row>
    <row r="545" spans="1:7" s="30" customFormat="1" ht="45" x14ac:dyDescent="0.25">
      <c r="A545" s="7" t="s">
        <v>74</v>
      </c>
      <c r="B545" s="26" t="s">
        <v>488</v>
      </c>
      <c r="C545" s="9" t="s">
        <v>492</v>
      </c>
      <c r="D545" s="76" t="s">
        <v>521</v>
      </c>
      <c r="E545" s="8"/>
      <c r="F545" s="29">
        <f>F546+F547+F548</f>
        <v>66463.3</v>
      </c>
      <c r="G545" s="29">
        <f>G546+G547+G548</f>
        <v>63959.199999999997</v>
      </c>
    </row>
    <row r="546" spans="1:7" s="30" customFormat="1" ht="75" x14ac:dyDescent="0.25">
      <c r="A546" s="25" t="s">
        <v>22</v>
      </c>
      <c r="B546" s="26" t="s">
        <v>488</v>
      </c>
      <c r="C546" s="9" t="s">
        <v>492</v>
      </c>
      <c r="D546" s="76" t="s">
        <v>521</v>
      </c>
      <c r="E546" s="8">
        <v>100</v>
      </c>
      <c r="F546" s="29">
        <v>55741.8</v>
      </c>
      <c r="G546" s="29">
        <v>55247.6</v>
      </c>
    </row>
    <row r="547" spans="1:7" s="30" customFormat="1" ht="30" x14ac:dyDescent="0.25">
      <c r="A547" s="25" t="s">
        <v>30</v>
      </c>
      <c r="B547" s="26" t="s">
        <v>488</v>
      </c>
      <c r="C547" s="9" t="s">
        <v>492</v>
      </c>
      <c r="D547" s="76" t="s">
        <v>521</v>
      </c>
      <c r="E547" s="8">
        <v>200</v>
      </c>
      <c r="F547" s="29">
        <v>9775.2000000000007</v>
      </c>
      <c r="G547" s="29">
        <v>7778.4</v>
      </c>
    </row>
    <row r="548" spans="1:7" s="30" customFormat="1" ht="15" x14ac:dyDescent="0.25">
      <c r="A548" s="7" t="s">
        <v>55</v>
      </c>
      <c r="B548" s="26" t="s">
        <v>488</v>
      </c>
      <c r="C548" s="9" t="s">
        <v>492</v>
      </c>
      <c r="D548" s="76" t="s">
        <v>521</v>
      </c>
      <c r="E548" s="8">
        <v>800</v>
      </c>
      <c r="F548" s="29">
        <v>946.3</v>
      </c>
      <c r="G548" s="29">
        <v>933.2</v>
      </c>
    </row>
    <row r="549" spans="1:7" s="30" customFormat="1" ht="15" x14ac:dyDescent="0.25">
      <c r="A549" s="46" t="s">
        <v>95</v>
      </c>
      <c r="B549" s="47" t="s">
        <v>488</v>
      </c>
      <c r="C549" s="47" t="s">
        <v>96</v>
      </c>
      <c r="D549" s="48"/>
      <c r="E549" s="49"/>
      <c r="F549" s="29">
        <f t="shared" ref="F549:G553" si="13">F550</f>
        <v>3700.6</v>
      </c>
      <c r="G549" s="29">
        <f t="shared" si="13"/>
        <v>530.6</v>
      </c>
    </row>
    <row r="550" spans="1:7" s="30" customFormat="1" ht="15" x14ac:dyDescent="0.25">
      <c r="A550" s="46" t="s">
        <v>133</v>
      </c>
      <c r="B550" s="47" t="s">
        <v>488</v>
      </c>
      <c r="C550" s="47" t="s">
        <v>134</v>
      </c>
      <c r="D550" s="48"/>
      <c r="E550" s="8"/>
      <c r="F550" s="29">
        <f t="shared" si="13"/>
        <v>3700.6</v>
      </c>
      <c r="G550" s="29">
        <f t="shared" si="13"/>
        <v>530.6</v>
      </c>
    </row>
    <row r="551" spans="1:7" s="30" customFormat="1" ht="30" x14ac:dyDescent="0.25">
      <c r="A551" s="46" t="s">
        <v>115</v>
      </c>
      <c r="B551" s="47" t="s">
        <v>488</v>
      </c>
      <c r="C551" s="47" t="s">
        <v>134</v>
      </c>
      <c r="D551" s="48" t="s">
        <v>116</v>
      </c>
      <c r="E551" s="8"/>
      <c r="F551" s="29">
        <f t="shared" si="13"/>
        <v>3700.6</v>
      </c>
      <c r="G551" s="29">
        <f t="shared" si="13"/>
        <v>530.6</v>
      </c>
    </row>
    <row r="552" spans="1:7" s="30" customFormat="1" ht="45" x14ac:dyDescent="0.25">
      <c r="A552" s="46" t="s">
        <v>137</v>
      </c>
      <c r="B552" s="47" t="s">
        <v>488</v>
      </c>
      <c r="C552" s="47" t="s">
        <v>134</v>
      </c>
      <c r="D552" s="48" t="s">
        <v>138</v>
      </c>
      <c r="E552" s="8"/>
      <c r="F552" s="29">
        <f t="shared" si="13"/>
        <v>3700.6</v>
      </c>
      <c r="G552" s="29">
        <f t="shared" si="13"/>
        <v>530.6</v>
      </c>
    </row>
    <row r="553" spans="1:7" s="30" customFormat="1" ht="30" x14ac:dyDescent="0.25">
      <c r="A553" s="43" t="s">
        <v>145</v>
      </c>
      <c r="B553" s="47" t="s">
        <v>488</v>
      </c>
      <c r="C553" s="47" t="s">
        <v>134</v>
      </c>
      <c r="D553" s="48" t="s">
        <v>146</v>
      </c>
      <c r="E553" s="49"/>
      <c r="F553" s="29">
        <f t="shared" si="13"/>
        <v>3700.6</v>
      </c>
      <c r="G553" s="29">
        <f t="shared" si="13"/>
        <v>530.6</v>
      </c>
    </row>
    <row r="554" spans="1:7" s="30" customFormat="1" ht="75" x14ac:dyDescent="0.25">
      <c r="A554" s="43" t="s">
        <v>147</v>
      </c>
      <c r="B554" s="47" t="s">
        <v>488</v>
      </c>
      <c r="C554" s="47" t="s">
        <v>134</v>
      </c>
      <c r="D554" s="48" t="s">
        <v>148</v>
      </c>
      <c r="E554" s="49"/>
      <c r="F554" s="29">
        <v>3700.6</v>
      </c>
      <c r="G554" s="29">
        <v>530.6</v>
      </c>
    </row>
    <row r="555" spans="1:7" s="30" customFormat="1" ht="30" x14ac:dyDescent="0.25">
      <c r="A555" s="25" t="s">
        <v>30</v>
      </c>
      <c r="B555" s="47" t="s">
        <v>488</v>
      </c>
      <c r="C555" s="47" t="s">
        <v>134</v>
      </c>
      <c r="D555" s="48" t="s">
        <v>148</v>
      </c>
      <c r="E555" s="49">
        <v>200</v>
      </c>
      <c r="F555" s="29">
        <v>3700.6</v>
      </c>
      <c r="G555" s="29">
        <v>530.6</v>
      </c>
    </row>
    <row r="556" spans="1:7" s="30" customFormat="1" ht="15" x14ac:dyDescent="0.25">
      <c r="A556" s="34"/>
      <c r="B556" s="38"/>
      <c r="C556" s="9" t="s">
        <v>44</v>
      </c>
      <c r="D556" s="77"/>
      <c r="E556" s="8"/>
      <c r="F556" s="29"/>
      <c r="G556" s="29"/>
    </row>
    <row r="557" spans="1:7" s="30" customFormat="1" ht="29.25" x14ac:dyDescent="0.25">
      <c r="A557" s="21" t="s">
        <v>522</v>
      </c>
      <c r="B557" s="22" t="s">
        <v>523</v>
      </c>
      <c r="C557" s="9" t="s">
        <v>44</v>
      </c>
      <c r="D557" s="23"/>
      <c r="E557" s="8"/>
      <c r="F557" s="70">
        <f>F558+F563+F734</f>
        <v>3480980.6999999997</v>
      </c>
      <c r="G557" s="70">
        <f>G558+G563+G734</f>
        <v>3456996.8099999991</v>
      </c>
    </row>
    <row r="558" spans="1:7" s="30" customFormat="1" ht="15" x14ac:dyDescent="0.25">
      <c r="A558" s="25" t="s">
        <v>14</v>
      </c>
      <c r="B558" s="26" t="s">
        <v>523</v>
      </c>
      <c r="C558" s="9" t="s">
        <v>15</v>
      </c>
      <c r="D558" s="22"/>
      <c r="E558" s="8"/>
      <c r="F558" s="29">
        <f t="shared" ref="F558:G560" si="14">F559</f>
        <v>164.3</v>
      </c>
      <c r="G558" s="29">
        <f t="shared" si="14"/>
        <v>164.3</v>
      </c>
    </row>
    <row r="559" spans="1:7" s="30" customFormat="1" ht="15" x14ac:dyDescent="0.25">
      <c r="A559" s="25" t="s">
        <v>33</v>
      </c>
      <c r="B559" s="26" t="s">
        <v>523</v>
      </c>
      <c r="C559" s="9" t="s">
        <v>34</v>
      </c>
      <c r="D559" s="26"/>
      <c r="E559" s="8"/>
      <c r="F559" s="29">
        <f t="shared" si="14"/>
        <v>164.3</v>
      </c>
      <c r="G559" s="29">
        <f t="shared" si="14"/>
        <v>164.3</v>
      </c>
    </row>
    <row r="560" spans="1:7" s="30" customFormat="1" ht="15" x14ac:dyDescent="0.25">
      <c r="A560" s="25" t="s">
        <v>18</v>
      </c>
      <c r="B560" s="26" t="s">
        <v>523</v>
      </c>
      <c r="C560" s="9" t="s">
        <v>34</v>
      </c>
      <c r="D560" s="26" t="s">
        <v>19</v>
      </c>
      <c r="E560" s="8"/>
      <c r="F560" s="29">
        <f t="shared" si="14"/>
        <v>164.3</v>
      </c>
      <c r="G560" s="29">
        <f t="shared" si="14"/>
        <v>164.3</v>
      </c>
    </row>
    <row r="561" spans="1:7" s="30" customFormat="1" ht="30" x14ac:dyDescent="0.25">
      <c r="A561" s="25" t="s">
        <v>135</v>
      </c>
      <c r="B561" s="26" t="s">
        <v>523</v>
      </c>
      <c r="C561" s="9" t="s">
        <v>34</v>
      </c>
      <c r="D561" s="26" t="s">
        <v>136</v>
      </c>
      <c r="E561" s="8"/>
      <c r="F561" s="29">
        <v>164.3</v>
      </c>
      <c r="G561" s="29">
        <v>164.3</v>
      </c>
    </row>
    <row r="562" spans="1:7" s="30" customFormat="1" ht="45" x14ac:dyDescent="0.25">
      <c r="A562" s="25" t="s">
        <v>71</v>
      </c>
      <c r="B562" s="26" t="s">
        <v>523</v>
      </c>
      <c r="C562" s="9" t="s">
        <v>34</v>
      </c>
      <c r="D562" s="26" t="s">
        <v>136</v>
      </c>
      <c r="E562" s="8">
        <v>600</v>
      </c>
      <c r="F562" s="29">
        <v>164.3</v>
      </c>
      <c r="G562" s="29">
        <v>164.3</v>
      </c>
    </row>
    <row r="563" spans="1:7" s="30" customFormat="1" ht="15" x14ac:dyDescent="0.25">
      <c r="A563" s="25" t="s">
        <v>292</v>
      </c>
      <c r="B563" s="26" t="s">
        <v>523</v>
      </c>
      <c r="C563" s="9" t="s">
        <v>293</v>
      </c>
      <c r="D563" s="27"/>
      <c r="E563" s="8"/>
      <c r="F563" s="29">
        <f>F564+F596+F645+F675+F686</f>
        <v>3330130.5</v>
      </c>
      <c r="G563" s="29">
        <f>G564+G596+G645+G675+G686</f>
        <v>3306504.2099999995</v>
      </c>
    </row>
    <row r="564" spans="1:7" s="30" customFormat="1" ht="15" x14ac:dyDescent="0.25">
      <c r="A564" s="25" t="s">
        <v>294</v>
      </c>
      <c r="B564" s="26" t="s">
        <v>523</v>
      </c>
      <c r="C564" s="9" t="s">
        <v>295</v>
      </c>
      <c r="D564" s="27"/>
      <c r="E564" s="8"/>
      <c r="F564" s="29">
        <f>F565+F570</f>
        <v>1410077.2000000002</v>
      </c>
      <c r="G564" s="29">
        <f>G565+G570</f>
        <v>1399564.4999999998</v>
      </c>
    </row>
    <row r="565" spans="1:7" s="30" customFormat="1" ht="15" x14ac:dyDescent="0.25">
      <c r="A565" s="25" t="s">
        <v>18</v>
      </c>
      <c r="B565" s="26" t="s">
        <v>523</v>
      </c>
      <c r="C565" s="9" t="s">
        <v>295</v>
      </c>
      <c r="D565" s="48" t="s">
        <v>19</v>
      </c>
      <c r="E565" s="8"/>
      <c r="F565" s="29">
        <f>F566+F568</f>
        <v>33658.299999999996</v>
      </c>
      <c r="G565" s="29">
        <f>G566+G568</f>
        <v>31880.799999999999</v>
      </c>
    </row>
    <row r="566" spans="1:7" s="30" customFormat="1" ht="45" x14ac:dyDescent="0.25">
      <c r="A566" s="25" t="s">
        <v>327</v>
      </c>
      <c r="B566" s="26" t="s">
        <v>523</v>
      </c>
      <c r="C566" s="9" t="s">
        <v>295</v>
      </c>
      <c r="D566" s="27" t="s">
        <v>328</v>
      </c>
      <c r="E566" s="8"/>
      <c r="F566" s="29">
        <v>29639.699999999997</v>
      </c>
      <c r="G566" s="29">
        <v>27862.2</v>
      </c>
    </row>
    <row r="567" spans="1:7" s="30" customFormat="1" ht="45" x14ac:dyDescent="0.25">
      <c r="A567" s="25" t="s">
        <v>71</v>
      </c>
      <c r="B567" s="26" t="s">
        <v>523</v>
      </c>
      <c r="C567" s="9" t="s">
        <v>295</v>
      </c>
      <c r="D567" s="27" t="s">
        <v>328</v>
      </c>
      <c r="E567" s="8">
        <v>600</v>
      </c>
      <c r="F567" s="29">
        <v>29639.699999999997</v>
      </c>
      <c r="G567" s="29">
        <v>27862.2</v>
      </c>
    </row>
    <row r="568" spans="1:7" s="30" customFormat="1" ht="30" x14ac:dyDescent="0.25">
      <c r="A568" s="25" t="s">
        <v>135</v>
      </c>
      <c r="B568" s="26" t="s">
        <v>523</v>
      </c>
      <c r="C568" s="9" t="s">
        <v>295</v>
      </c>
      <c r="D568" s="27" t="s">
        <v>136</v>
      </c>
      <c r="E568" s="8"/>
      <c r="F568" s="29">
        <v>4018.6</v>
      </c>
      <c r="G568" s="29">
        <v>4018.6</v>
      </c>
    </row>
    <row r="569" spans="1:7" s="30" customFormat="1" ht="45" x14ac:dyDescent="0.25">
      <c r="A569" s="25" t="s">
        <v>71</v>
      </c>
      <c r="B569" s="26" t="s">
        <v>523</v>
      </c>
      <c r="C569" s="9" t="s">
        <v>295</v>
      </c>
      <c r="D569" s="27" t="s">
        <v>136</v>
      </c>
      <c r="E569" s="8">
        <v>600</v>
      </c>
      <c r="F569" s="29">
        <v>4018.6</v>
      </c>
      <c r="G569" s="29">
        <v>4018.6</v>
      </c>
    </row>
    <row r="570" spans="1:7" s="30" customFormat="1" ht="30" x14ac:dyDescent="0.25">
      <c r="A570" s="25" t="s">
        <v>296</v>
      </c>
      <c r="B570" s="26" t="s">
        <v>523</v>
      </c>
      <c r="C570" s="9" t="s">
        <v>295</v>
      </c>
      <c r="D570" s="27" t="s">
        <v>297</v>
      </c>
      <c r="E570" s="8"/>
      <c r="F570" s="29">
        <f>F571+F590</f>
        <v>1376418.9000000001</v>
      </c>
      <c r="G570" s="29">
        <f>G571+G590</f>
        <v>1367683.6999999997</v>
      </c>
    </row>
    <row r="571" spans="1:7" s="30" customFormat="1" ht="30" x14ac:dyDescent="0.25">
      <c r="A571" s="7" t="s">
        <v>298</v>
      </c>
      <c r="B571" s="26" t="s">
        <v>523</v>
      </c>
      <c r="C571" s="9" t="s">
        <v>295</v>
      </c>
      <c r="D571" s="27" t="s">
        <v>299</v>
      </c>
      <c r="E571" s="8"/>
      <c r="F571" s="29">
        <f>F572+F582+F587</f>
        <v>1375571.6</v>
      </c>
      <c r="G571" s="29">
        <f>G572+G582+G587</f>
        <v>1366978.7999999998</v>
      </c>
    </row>
    <row r="572" spans="1:7" s="30" customFormat="1" ht="45" x14ac:dyDescent="0.25">
      <c r="A572" s="7" t="s">
        <v>524</v>
      </c>
      <c r="B572" s="26" t="s">
        <v>523</v>
      </c>
      <c r="C572" s="9" t="s">
        <v>295</v>
      </c>
      <c r="D572" s="27" t="s">
        <v>525</v>
      </c>
      <c r="E572" s="8"/>
      <c r="F572" s="29">
        <f>F573+F575+F578+F580</f>
        <v>1308192.1000000001</v>
      </c>
      <c r="G572" s="29">
        <f>G573+G575+G578+G580</f>
        <v>1299710.7999999998</v>
      </c>
    </row>
    <row r="573" spans="1:7" s="30" customFormat="1" ht="45" x14ac:dyDescent="0.25">
      <c r="A573" s="7" t="s">
        <v>74</v>
      </c>
      <c r="B573" s="26" t="s">
        <v>523</v>
      </c>
      <c r="C573" s="9" t="s">
        <v>295</v>
      </c>
      <c r="D573" s="27" t="s">
        <v>526</v>
      </c>
      <c r="E573" s="8"/>
      <c r="F573" s="29">
        <v>670398.4</v>
      </c>
      <c r="G573" s="29">
        <v>670207.1</v>
      </c>
    </row>
    <row r="574" spans="1:7" s="30" customFormat="1" ht="45" x14ac:dyDescent="0.25">
      <c r="A574" s="25" t="s">
        <v>71</v>
      </c>
      <c r="B574" s="26" t="s">
        <v>523</v>
      </c>
      <c r="C574" s="9" t="s">
        <v>295</v>
      </c>
      <c r="D574" s="27" t="s">
        <v>526</v>
      </c>
      <c r="E574" s="8">
        <v>600</v>
      </c>
      <c r="F574" s="29">
        <v>670398.4</v>
      </c>
      <c r="G574" s="29">
        <v>670207.1</v>
      </c>
    </row>
    <row r="575" spans="1:7" s="30" customFormat="1" ht="120" x14ac:dyDescent="0.25">
      <c r="A575" s="25" t="s">
        <v>527</v>
      </c>
      <c r="B575" s="26" t="s">
        <v>523</v>
      </c>
      <c r="C575" s="9" t="s">
        <v>295</v>
      </c>
      <c r="D575" s="27" t="s">
        <v>528</v>
      </c>
      <c r="E575" s="8"/>
      <c r="F575" s="29">
        <f>F576+F577</f>
        <v>10000</v>
      </c>
      <c r="G575" s="29">
        <f>G576+G577</f>
        <v>1710</v>
      </c>
    </row>
    <row r="576" spans="1:7" s="30" customFormat="1" ht="45" x14ac:dyDescent="0.25">
      <c r="A576" s="25" t="s">
        <v>71</v>
      </c>
      <c r="B576" s="26" t="s">
        <v>523</v>
      </c>
      <c r="C576" s="9" t="s">
        <v>295</v>
      </c>
      <c r="D576" s="27" t="s">
        <v>528</v>
      </c>
      <c r="E576" s="8">
        <v>600</v>
      </c>
      <c r="F576" s="29">
        <v>1000</v>
      </c>
      <c r="G576" s="29">
        <v>450</v>
      </c>
    </row>
    <row r="577" spans="1:7" s="30" customFormat="1" ht="15" x14ac:dyDescent="0.25">
      <c r="A577" s="7" t="s">
        <v>55</v>
      </c>
      <c r="B577" s="26" t="s">
        <v>523</v>
      </c>
      <c r="C577" s="9" t="s">
        <v>295</v>
      </c>
      <c r="D577" s="27" t="s">
        <v>528</v>
      </c>
      <c r="E577" s="8">
        <v>800</v>
      </c>
      <c r="F577" s="29">
        <v>9000</v>
      </c>
      <c r="G577" s="29">
        <v>1260</v>
      </c>
    </row>
    <row r="578" spans="1:7" s="30" customFormat="1" ht="45" x14ac:dyDescent="0.25">
      <c r="A578" s="25" t="s">
        <v>529</v>
      </c>
      <c r="B578" s="26" t="s">
        <v>523</v>
      </c>
      <c r="C578" s="9" t="s">
        <v>295</v>
      </c>
      <c r="D578" s="27" t="s">
        <v>530</v>
      </c>
      <c r="E578" s="8"/>
      <c r="F578" s="29">
        <v>32629.7</v>
      </c>
      <c r="G578" s="29">
        <v>32629.7</v>
      </c>
    </row>
    <row r="579" spans="1:7" s="30" customFormat="1" ht="45" x14ac:dyDescent="0.25">
      <c r="A579" s="25" t="s">
        <v>71</v>
      </c>
      <c r="B579" s="26" t="s">
        <v>523</v>
      </c>
      <c r="C579" s="9" t="s">
        <v>295</v>
      </c>
      <c r="D579" s="27" t="s">
        <v>530</v>
      </c>
      <c r="E579" s="8">
        <v>600</v>
      </c>
      <c r="F579" s="29">
        <v>32629.7</v>
      </c>
      <c r="G579" s="29">
        <v>32629.7</v>
      </c>
    </row>
    <row r="580" spans="1:7" s="30" customFormat="1" ht="180" x14ac:dyDescent="0.25">
      <c r="A580" s="25" t="s">
        <v>531</v>
      </c>
      <c r="B580" s="26" t="s">
        <v>523</v>
      </c>
      <c r="C580" s="9" t="s">
        <v>295</v>
      </c>
      <c r="D580" s="27" t="s">
        <v>532</v>
      </c>
      <c r="E580" s="8"/>
      <c r="F580" s="29">
        <v>595164</v>
      </c>
      <c r="G580" s="29">
        <v>595164</v>
      </c>
    </row>
    <row r="581" spans="1:7" ht="45" x14ac:dyDescent="0.25">
      <c r="A581" s="25" t="s">
        <v>71</v>
      </c>
      <c r="B581" s="26" t="s">
        <v>523</v>
      </c>
      <c r="C581" s="9" t="s">
        <v>295</v>
      </c>
      <c r="D581" s="27" t="s">
        <v>532</v>
      </c>
      <c r="E581" s="9" t="s">
        <v>533</v>
      </c>
      <c r="F581" s="29">
        <v>595164</v>
      </c>
      <c r="G581" s="29">
        <v>595164</v>
      </c>
    </row>
    <row r="582" spans="1:7" ht="45" x14ac:dyDescent="0.25">
      <c r="A582" s="25" t="s">
        <v>534</v>
      </c>
      <c r="B582" s="26" t="s">
        <v>523</v>
      </c>
      <c r="C582" s="9" t="s">
        <v>295</v>
      </c>
      <c r="D582" s="27" t="s">
        <v>301</v>
      </c>
      <c r="E582" s="9"/>
      <c r="F582" s="29">
        <f>F583+F585</f>
        <v>66879.5</v>
      </c>
      <c r="G582" s="29">
        <f>G583+G585</f>
        <v>66768</v>
      </c>
    </row>
    <row r="583" spans="1:7" ht="45" x14ac:dyDescent="0.25">
      <c r="A583" s="59" t="s">
        <v>535</v>
      </c>
      <c r="B583" s="26" t="s">
        <v>523</v>
      </c>
      <c r="C583" s="26" t="s">
        <v>295</v>
      </c>
      <c r="D583" s="27" t="s">
        <v>536</v>
      </c>
      <c r="E583" s="26"/>
      <c r="F583" s="29">
        <v>3075</v>
      </c>
      <c r="G583" s="29">
        <v>3075</v>
      </c>
    </row>
    <row r="584" spans="1:7" ht="45" x14ac:dyDescent="0.25">
      <c r="A584" s="25" t="s">
        <v>71</v>
      </c>
      <c r="B584" s="26" t="s">
        <v>523</v>
      </c>
      <c r="C584" s="26" t="s">
        <v>295</v>
      </c>
      <c r="D584" s="27" t="s">
        <v>536</v>
      </c>
      <c r="E584" s="26" t="s">
        <v>533</v>
      </c>
      <c r="F584" s="29">
        <v>3075</v>
      </c>
      <c r="G584" s="29">
        <v>3075</v>
      </c>
    </row>
    <row r="585" spans="1:7" ht="30" x14ac:dyDescent="0.25">
      <c r="A585" s="78" t="s">
        <v>537</v>
      </c>
      <c r="B585" s="26" t="s">
        <v>523</v>
      </c>
      <c r="C585" s="26" t="s">
        <v>295</v>
      </c>
      <c r="D585" s="79" t="s">
        <v>538</v>
      </c>
      <c r="E585" s="38"/>
      <c r="F585" s="29">
        <v>63804.5</v>
      </c>
      <c r="G585" s="29">
        <v>63693</v>
      </c>
    </row>
    <row r="586" spans="1:7" ht="45" x14ac:dyDescent="0.25">
      <c r="A586" s="78" t="s">
        <v>71</v>
      </c>
      <c r="B586" s="26" t="s">
        <v>523</v>
      </c>
      <c r="C586" s="26" t="s">
        <v>295</v>
      </c>
      <c r="D586" s="79" t="s">
        <v>538</v>
      </c>
      <c r="E586" s="38">
        <v>600</v>
      </c>
      <c r="F586" s="29">
        <v>63804.5</v>
      </c>
      <c r="G586" s="29">
        <v>63693</v>
      </c>
    </row>
    <row r="587" spans="1:7" ht="45" x14ac:dyDescent="0.25">
      <c r="A587" s="80" t="s">
        <v>539</v>
      </c>
      <c r="B587" s="26" t="s">
        <v>523</v>
      </c>
      <c r="C587" s="26" t="s">
        <v>295</v>
      </c>
      <c r="D587" s="79" t="s">
        <v>540</v>
      </c>
      <c r="E587" s="38"/>
      <c r="F587" s="29">
        <f>F588</f>
        <v>500</v>
      </c>
      <c r="G587" s="29">
        <f>G588</f>
        <v>500</v>
      </c>
    </row>
    <row r="588" spans="1:7" ht="30" x14ac:dyDescent="0.25">
      <c r="A588" s="80" t="s">
        <v>541</v>
      </c>
      <c r="B588" s="26" t="s">
        <v>523</v>
      </c>
      <c r="C588" s="26" t="s">
        <v>295</v>
      </c>
      <c r="D588" s="79" t="s">
        <v>542</v>
      </c>
      <c r="E588" s="38"/>
      <c r="F588" s="29">
        <v>500</v>
      </c>
      <c r="G588" s="29">
        <v>500</v>
      </c>
    </row>
    <row r="589" spans="1:7" ht="45" x14ac:dyDescent="0.25">
      <c r="A589" s="78" t="s">
        <v>71</v>
      </c>
      <c r="B589" s="26" t="s">
        <v>523</v>
      </c>
      <c r="C589" s="26" t="s">
        <v>295</v>
      </c>
      <c r="D589" s="79" t="s">
        <v>542</v>
      </c>
      <c r="E589" s="38">
        <v>600</v>
      </c>
      <c r="F589" s="29">
        <v>500</v>
      </c>
      <c r="G589" s="29">
        <v>500</v>
      </c>
    </row>
    <row r="590" spans="1:7" ht="60" x14ac:dyDescent="0.25">
      <c r="A590" s="81" t="s">
        <v>543</v>
      </c>
      <c r="B590" s="82" t="s">
        <v>523</v>
      </c>
      <c r="C590" s="83" t="s">
        <v>295</v>
      </c>
      <c r="D590" s="84" t="s">
        <v>544</v>
      </c>
      <c r="E590" s="83"/>
      <c r="F590" s="29">
        <f>F591</f>
        <v>847.3</v>
      </c>
      <c r="G590" s="29">
        <f>G591</f>
        <v>704.90000000000009</v>
      </c>
    </row>
    <row r="591" spans="1:7" ht="45" x14ac:dyDescent="0.25">
      <c r="A591" s="85" t="s">
        <v>545</v>
      </c>
      <c r="B591" s="82" t="s">
        <v>523</v>
      </c>
      <c r="C591" s="83" t="s">
        <v>295</v>
      </c>
      <c r="D591" s="84" t="s">
        <v>546</v>
      </c>
      <c r="E591" s="83"/>
      <c r="F591" s="29">
        <f>F592+F594</f>
        <v>847.3</v>
      </c>
      <c r="G591" s="29">
        <f>G592+G594</f>
        <v>704.90000000000009</v>
      </c>
    </row>
    <row r="592" spans="1:7" ht="30" x14ac:dyDescent="0.25">
      <c r="A592" s="86" t="s">
        <v>547</v>
      </c>
      <c r="B592" s="26" t="s">
        <v>523</v>
      </c>
      <c r="C592" s="9" t="s">
        <v>295</v>
      </c>
      <c r="D592" s="79" t="s">
        <v>548</v>
      </c>
      <c r="E592" s="8"/>
      <c r="F592" s="29">
        <v>162.69999999999999</v>
      </c>
      <c r="G592" s="29">
        <v>162.69999999999999</v>
      </c>
    </row>
    <row r="593" spans="1:7" ht="45" x14ac:dyDescent="0.25">
      <c r="A593" s="25" t="s">
        <v>71</v>
      </c>
      <c r="B593" s="26" t="s">
        <v>523</v>
      </c>
      <c r="C593" s="9" t="s">
        <v>295</v>
      </c>
      <c r="D593" s="79" t="s">
        <v>548</v>
      </c>
      <c r="E593" s="8">
        <v>600</v>
      </c>
      <c r="F593" s="29">
        <v>162.69999999999999</v>
      </c>
      <c r="G593" s="29">
        <v>162.69999999999999</v>
      </c>
    </row>
    <row r="594" spans="1:7" ht="30" x14ac:dyDescent="0.25">
      <c r="A594" s="87" t="s">
        <v>549</v>
      </c>
      <c r="B594" s="82" t="s">
        <v>523</v>
      </c>
      <c r="C594" s="83" t="s">
        <v>295</v>
      </c>
      <c r="D594" s="84" t="s">
        <v>550</v>
      </c>
      <c r="E594" s="83"/>
      <c r="F594" s="29">
        <v>684.6</v>
      </c>
      <c r="G594" s="29">
        <v>542.20000000000005</v>
      </c>
    </row>
    <row r="595" spans="1:7" ht="45" x14ac:dyDescent="0.25">
      <c r="A595" s="25" t="s">
        <v>71</v>
      </c>
      <c r="B595" s="82" t="s">
        <v>523</v>
      </c>
      <c r="C595" s="83" t="s">
        <v>295</v>
      </c>
      <c r="D595" s="84" t="s">
        <v>550</v>
      </c>
      <c r="E595" s="83">
        <v>600</v>
      </c>
      <c r="F595" s="29">
        <v>684.6</v>
      </c>
      <c r="G595" s="29">
        <v>542.20000000000005</v>
      </c>
    </row>
    <row r="596" spans="1:7" x14ac:dyDescent="0.25">
      <c r="A596" s="25" t="s">
        <v>304</v>
      </c>
      <c r="B596" s="26" t="s">
        <v>523</v>
      </c>
      <c r="C596" s="26" t="s">
        <v>305</v>
      </c>
      <c r="D596" s="27"/>
      <c r="E596" s="38"/>
      <c r="F596" s="29">
        <f>F597+F602</f>
        <v>1563602.9999999998</v>
      </c>
      <c r="G596" s="29">
        <f>G597+G602</f>
        <v>1551494.7</v>
      </c>
    </row>
    <row r="597" spans="1:7" s="30" customFormat="1" ht="15" x14ac:dyDescent="0.25">
      <c r="A597" s="25" t="s">
        <v>18</v>
      </c>
      <c r="B597" s="26" t="s">
        <v>523</v>
      </c>
      <c r="C597" s="26" t="s">
        <v>305</v>
      </c>
      <c r="D597" s="27" t="s">
        <v>19</v>
      </c>
      <c r="E597" s="8"/>
      <c r="F597" s="29">
        <f>F598+F600</f>
        <v>9362.2000000000007</v>
      </c>
      <c r="G597" s="29">
        <f>G598+G600</f>
        <v>9167.7999999999993</v>
      </c>
    </row>
    <row r="598" spans="1:7" s="30" customFormat="1" ht="45" x14ac:dyDescent="0.25">
      <c r="A598" s="25" t="s">
        <v>327</v>
      </c>
      <c r="B598" s="26" t="s">
        <v>523</v>
      </c>
      <c r="C598" s="26" t="s">
        <v>305</v>
      </c>
      <c r="D598" s="27" t="s">
        <v>328</v>
      </c>
      <c r="E598" s="8"/>
      <c r="F598" s="29">
        <v>7483.8</v>
      </c>
      <c r="G598" s="29">
        <v>7289.4</v>
      </c>
    </row>
    <row r="599" spans="1:7" s="30" customFormat="1" ht="45" x14ac:dyDescent="0.25">
      <c r="A599" s="25" t="s">
        <v>71</v>
      </c>
      <c r="B599" s="26" t="s">
        <v>523</v>
      </c>
      <c r="C599" s="26" t="s">
        <v>305</v>
      </c>
      <c r="D599" s="27" t="s">
        <v>328</v>
      </c>
      <c r="E599" s="8">
        <v>600</v>
      </c>
      <c r="F599" s="29">
        <v>7483.8</v>
      </c>
      <c r="G599" s="29">
        <v>7289.4</v>
      </c>
    </row>
    <row r="600" spans="1:7" s="30" customFormat="1" ht="30" x14ac:dyDescent="0.25">
      <c r="A600" s="25" t="s">
        <v>135</v>
      </c>
      <c r="B600" s="26" t="s">
        <v>523</v>
      </c>
      <c r="C600" s="26" t="s">
        <v>305</v>
      </c>
      <c r="D600" s="27" t="s">
        <v>136</v>
      </c>
      <c r="E600" s="8"/>
      <c r="F600" s="29">
        <v>1878.4</v>
      </c>
      <c r="G600" s="29">
        <v>1878.4</v>
      </c>
    </row>
    <row r="601" spans="1:7" s="30" customFormat="1" ht="45" x14ac:dyDescent="0.25">
      <c r="A601" s="25" t="s">
        <v>71</v>
      </c>
      <c r="B601" s="26" t="s">
        <v>523</v>
      </c>
      <c r="C601" s="26" t="s">
        <v>305</v>
      </c>
      <c r="D601" s="27" t="s">
        <v>136</v>
      </c>
      <c r="E601" s="8">
        <v>600</v>
      </c>
      <c r="F601" s="29">
        <v>1878.4</v>
      </c>
      <c r="G601" s="29">
        <v>1878.4</v>
      </c>
    </row>
    <row r="602" spans="1:7" s="30" customFormat="1" ht="30" x14ac:dyDescent="0.25">
      <c r="A602" s="25" t="s">
        <v>296</v>
      </c>
      <c r="B602" s="26" t="s">
        <v>523</v>
      </c>
      <c r="C602" s="9" t="s">
        <v>305</v>
      </c>
      <c r="D602" s="27" t="s">
        <v>297</v>
      </c>
      <c r="E602" s="8"/>
      <c r="F602" s="29">
        <f>F603+F638</f>
        <v>1554240.7999999998</v>
      </c>
      <c r="G602" s="29">
        <f>G603+G638</f>
        <v>1542326.9</v>
      </c>
    </row>
    <row r="603" spans="1:7" s="30" customFormat="1" ht="30" x14ac:dyDescent="0.25">
      <c r="A603" s="7" t="s">
        <v>298</v>
      </c>
      <c r="B603" s="26" t="s">
        <v>523</v>
      </c>
      <c r="C603" s="9" t="s">
        <v>305</v>
      </c>
      <c r="D603" s="27" t="s">
        <v>299</v>
      </c>
      <c r="E603" s="8"/>
      <c r="F603" s="29">
        <f>F604+F628+F635</f>
        <v>1552196.6999999997</v>
      </c>
      <c r="G603" s="29">
        <f>G604+G628+G635</f>
        <v>1540463.7999999998</v>
      </c>
    </row>
    <row r="604" spans="1:7" s="30" customFormat="1" ht="45" x14ac:dyDescent="0.25">
      <c r="A604" s="34" t="s">
        <v>524</v>
      </c>
      <c r="B604" s="26" t="s">
        <v>523</v>
      </c>
      <c r="C604" s="9" t="s">
        <v>305</v>
      </c>
      <c r="D604" s="27" t="s">
        <v>525</v>
      </c>
      <c r="E604" s="8"/>
      <c r="F604" s="29">
        <f>F605+F607+F609+F612+F614+F616+F618+F620+F622+F624+F626</f>
        <v>1463267.1999999997</v>
      </c>
      <c r="G604" s="29">
        <f>G605+G607+G609+G612+G614+G616+G618+G620+G622+G624+G626</f>
        <v>1451534.2999999998</v>
      </c>
    </row>
    <row r="605" spans="1:7" s="30" customFormat="1" ht="60" x14ac:dyDescent="0.25">
      <c r="A605" s="34" t="s">
        <v>551</v>
      </c>
      <c r="B605" s="26" t="s">
        <v>523</v>
      </c>
      <c r="C605" s="9" t="s">
        <v>305</v>
      </c>
      <c r="D605" s="27" t="s">
        <v>552</v>
      </c>
      <c r="E605" s="8"/>
      <c r="F605" s="29">
        <v>67043.8</v>
      </c>
      <c r="G605" s="29">
        <v>62897.1</v>
      </c>
    </row>
    <row r="606" spans="1:7" s="30" customFormat="1" ht="45" x14ac:dyDescent="0.25">
      <c r="A606" s="25" t="s">
        <v>71</v>
      </c>
      <c r="B606" s="26" t="s">
        <v>523</v>
      </c>
      <c r="C606" s="9" t="s">
        <v>305</v>
      </c>
      <c r="D606" s="27" t="s">
        <v>552</v>
      </c>
      <c r="E606" s="8">
        <v>600</v>
      </c>
      <c r="F606" s="29">
        <v>67043.8</v>
      </c>
      <c r="G606" s="29">
        <v>62897.1</v>
      </c>
    </row>
    <row r="607" spans="1:7" s="30" customFormat="1" ht="45" x14ac:dyDescent="0.25">
      <c r="A607" s="46" t="s">
        <v>553</v>
      </c>
      <c r="B607" s="26" t="s">
        <v>523</v>
      </c>
      <c r="C607" s="26" t="s">
        <v>305</v>
      </c>
      <c r="D607" s="48" t="s">
        <v>554</v>
      </c>
      <c r="E607" s="88"/>
      <c r="F607" s="29">
        <v>13444.699999999999</v>
      </c>
      <c r="G607" s="29">
        <v>13444.699999999999</v>
      </c>
    </row>
    <row r="608" spans="1:7" s="30" customFormat="1" ht="45" x14ac:dyDescent="0.25">
      <c r="A608" s="25" t="s">
        <v>71</v>
      </c>
      <c r="B608" s="26" t="s">
        <v>523</v>
      </c>
      <c r="C608" s="26" t="s">
        <v>305</v>
      </c>
      <c r="D608" s="48" t="s">
        <v>554</v>
      </c>
      <c r="E608" s="89">
        <v>600</v>
      </c>
      <c r="F608" s="29">
        <v>13444.699999999999</v>
      </c>
      <c r="G608" s="29">
        <v>13444.699999999999</v>
      </c>
    </row>
    <row r="609" spans="1:7" s="30" customFormat="1" ht="45" x14ac:dyDescent="0.25">
      <c r="A609" s="46" t="s">
        <v>555</v>
      </c>
      <c r="B609" s="26" t="s">
        <v>523</v>
      </c>
      <c r="C609" s="26" t="s">
        <v>305</v>
      </c>
      <c r="D609" s="48" t="s">
        <v>556</v>
      </c>
      <c r="E609" s="88"/>
      <c r="F609" s="29">
        <f>F610+F611</f>
        <v>480</v>
      </c>
      <c r="G609" s="29">
        <f>G610+G611</f>
        <v>480</v>
      </c>
    </row>
    <row r="610" spans="1:7" s="30" customFormat="1" ht="30" x14ac:dyDescent="0.25">
      <c r="A610" s="25" t="s">
        <v>25</v>
      </c>
      <c r="B610" s="26" t="s">
        <v>523</v>
      </c>
      <c r="C610" s="26" t="s">
        <v>305</v>
      </c>
      <c r="D610" s="48" t="s">
        <v>556</v>
      </c>
      <c r="E610" s="89">
        <v>300</v>
      </c>
      <c r="F610" s="29">
        <v>12</v>
      </c>
      <c r="G610" s="29">
        <v>12</v>
      </c>
    </row>
    <row r="611" spans="1:7" s="30" customFormat="1" ht="45" x14ac:dyDescent="0.25">
      <c r="A611" s="25" t="s">
        <v>71</v>
      </c>
      <c r="B611" s="26" t="s">
        <v>523</v>
      </c>
      <c r="C611" s="26" t="s">
        <v>305</v>
      </c>
      <c r="D611" s="48" t="s">
        <v>556</v>
      </c>
      <c r="E611" s="89">
        <v>600</v>
      </c>
      <c r="F611" s="29">
        <v>468</v>
      </c>
      <c r="G611" s="29">
        <v>468</v>
      </c>
    </row>
    <row r="612" spans="1:7" s="30" customFormat="1" ht="45" x14ac:dyDescent="0.25">
      <c r="A612" s="34" t="s">
        <v>74</v>
      </c>
      <c r="B612" s="26" t="s">
        <v>523</v>
      </c>
      <c r="C612" s="9" t="s">
        <v>305</v>
      </c>
      <c r="D612" s="27" t="s">
        <v>526</v>
      </c>
      <c r="E612" s="8"/>
      <c r="F612" s="29">
        <v>415586.1</v>
      </c>
      <c r="G612" s="29">
        <v>415473.2</v>
      </c>
    </row>
    <row r="613" spans="1:7" s="30" customFormat="1" ht="45" x14ac:dyDescent="0.25">
      <c r="A613" s="25" t="s">
        <v>71</v>
      </c>
      <c r="B613" s="26" t="s">
        <v>523</v>
      </c>
      <c r="C613" s="26" t="s">
        <v>305</v>
      </c>
      <c r="D613" s="27" t="s">
        <v>526</v>
      </c>
      <c r="E613" s="38">
        <v>600</v>
      </c>
      <c r="F613" s="29">
        <v>415586.1</v>
      </c>
      <c r="G613" s="29">
        <v>415473.2</v>
      </c>
    </row>
    <row r="614" spans="1:7" s="30" customFormat="1" ht="60" x14ac:dyDescent="0.25">
      <c r="A614" s="46" t="s">
        <v>557</v>
      </c>
      <c r="B614" s="26" t="s">
        <v>523</v>
      </c>
      <c r="C614" s="26" t="s">
        <v>305</v>
      </c>
      <c r="D614" s="48" t="s">
        <v>558</v>
      </c>
      <c r="E614" s="88"/>
      <c r="F614" s="29">
        <v>2415.9</v>
      </c>
      <c r="G614" s="29">
        <v>2415.9</v>
      </c>
    </row>
    <row r="615" spans="1:7" s="30" customFormat="1" ht="45" x14ac:dyDescent="0.25">
      <c r="A615" s="25" t="s">
        <v>71</v>
      </c>
      <c r="B615" s="26" t="s">
        <v>523</v>
      </c>
      <c r="C615" s="26" t="s">
        <v>305</v>
      </c>
      <c r="D615" s="48" t="s">
        <v>558</v>
      </c>
      <c r="E615" s="89">
        <v>600</v>
      </c>
      <c r="F615" s="29">
        <v>2415.9</v>
      </c>
      <c r="G615" s="29">
        <v>2415.9</v>
      </c>
    </row>
    <row r="616" spans="1:7" s="30" customFormat="1" ht="75" x14ac:dyDescent="0.25">
      <c r="A616" s="25" t="s">
        <v>559</v>
      </c>
      <c r="B616" s="26" t="s">
        <v>523</v>
      </c>
      <c r="C616" s="26" t="s">
        <v>305</v>
      </c>
      <c r="D616" s="48" t="s">
        <v>560</v>
      </c>
      <c r="E616" s="89"/>
      <c r="F616" s="29">
        <v>3888.8</v>
      </c>
      <c r="G616" s="29">
        <v>3887.7</v>
      </c>
    </row>
    <row r="617" spans="1:7" s="30" customFormat="1" ht="45" x14ac:dyDescent="0.25">
      <c r="A617" s="25" t="s">
        <v>71</v>
      </c>
      <c r="B617" s="26" t="s">
        <v>523</v>
      </c>
      <c r="C617" s="26" t="s">
        <v>305</v>
      </c>
      <c r="D617" s="48" t="s">
        <v>560</v>
      </c>
      <c r="E617" s="89">
        <v>600</v>
      </c>
      <c r="F617" s="29">
        <v>3888.8</v>
      </c>
      <c r="G617" s="29">
        <v>3887.7</v>
      </c>
    </row>
    <row r="618" spans="1:7" s="30" customFormat="1" ht="75" x14ac:dyDescent="0.25">
      <c r="A618" s="90" t="s">
        <v>561</v>
      </c>
      <c r="B618" s="26" t="s">
        <v>523</v>
      </c>
      <c r="C618" s="26" t="s">
        <v>305</v>
      </c>
      <c r="D618" s="56" t="s">
        <v>562</v>
      </c>
      <c r="E618" s="57"/>
      <c r="F618" s="29">
        <v>12829.000000000005</v>
      </c>
      <c r="G618" s="29">
        <v>11615.3</v>
      </c>
    </row>
    <row r="619" spans="1:7" s="30" customFormat="1" ht="45" x14ac:dyDescent="0.25">
      <c r="A619" s="78" t="s">
        <v>71</v>
      </c>
      <c r="B619" s="26" t="s">
        <v>523</v>
      </c>
      <c r="C619" s="26" t="s">
        <v>305</v>
      </c>
      <c r="D619" s="56" t="s">
        <v>562</v>
      </c>
      <c r="E619" s="57">
        <v>600</v>
      </c>
      <c r="F619" s="29">
        <v>12829.000000000005</v>
      </c>
      <c r="G619" s="29">
        <v>11615.3</v>
      </c>
    </row>
    <row r="620" spans="1:7" s="30" customFormat="1" ht="60" x14ac:dyDescent="0.25">
      <c r="A620" s="78" t="s">
        <v>563</v>
      </c>
      <c r="B620" s="26" t="s">
        <v>523</v>
      </c>
      <c r="C620" s="26" t="s">
        <v>305</v>
      </c>
      <c r="D620" s="56" t="s">
        <v>564</v>
      </c>
      <c r="E620" s="57"/>
      <c r="F620" s="29">
        <v>43786.3</v>
      </c>
      <c r="G620" s="29">
        <v>38356.9</v>
      </c>
    </row>
    <row r="621" spans="1:7" s="30" customFormat="1" ht="45" x14ac:dyDescent="0.25">
      <c r="A621" s="78" t="s">
        <v>71</v>
      </c>
      <c r="B621" s="26" t="s">
        <v>523</v>
      </c>
      <c r="C621" s="26" t="s">
        <v>305</v>
      </c>
      <c r="D621" s="56" t="s">
        <v>564</v>
      </c>
      <c r="E621" s="57">
        <v>600</v>
      </c>
      <c r="F621" s="29">
        <v>43786.3</v>
      </c>
      <c r="G621" s="29">
        <v>38356.9</v>
      </c>
    </row>
    <row r="622" spans="1:7" s="30" customFormat="1" ht="120" x14ac:dyDescent="0.25">
      <c r="A622" s="78" t="s">
        <v>565</v>
      </c>
      <c r="B622" s="26" t="s">
        <v>523</v>
      </c>
      <c r="C622" s="26" t="s">
        <v>305</v>
      </c>
      <c r="D622" s="56" t="s">
        <v>566</v>
      </c>
      <c r="E622" s="57"/>
      <c r="F622" s="29">
        <v>3386.2</v>
      </c>
      <c r="G622" s="29">
        <v>2557.1</v>
      </c>
    </row>
    <row r="623" spans="1:7" s="30" customFormat="1" ht="45" x14ac:dyDescent="0.25">
      <c r="A623" s="78" t="s">
        <v>71</v>
      </c>
      <c r="B623" s="26" t="s">
        <v>523</v>
      </c>
      <c r="C623" s="26" t="s">
        <v>305</v>
      </c>
      <c r="D623" s="56" t="s">
        <v>566</v>
      </c>
      <c r="E623" s="57">
        <v>600</v>
      </c>
      <c r="F623" s="29">
        <v>3386.2</v>
      </c>
      <c r="G623" s="29">
        <v>2557.1</v>
      </c>
    </row>
    <row r="624" spans="1:7" s="30" customFormat="1" ht="45" x14ac:dyDescent="0.25">
      <c r="A624" s="25" t="s">
        <v>529</v>
      </c>
      <c r="B624" s="26" t="s">
        <v>523</v>
      </c>
      <c r="C624" s="9" t="s">
        <v>305</v>
      </c>
      <c r="D624" s="27" t="s">
        <v>530</v>
      </c>
      <c r="E624" s="8"/>
      <c r="F624" s="29">
        <v>2827.2</v>
      </c>
      <c r="G624" s="29">
        <v>2827.2</v>
      </c>
    </row>
    <row r="625" spans="1:7" s="30" customFormat="1" ht="45" x14ac:dyDescent="0.25">
      <c r="A625" s="25" t="s">
        <v>71</v>
      </c>
      <c r="B625" s="26" t="s">
        <v>523</v>
      </c>
      <c r="C625" s="9" t="s">
        <v>305</v>
      </c>
      <c r="D625" s="27" t="s">
        <v>530</v>
      </c>
      <c r="E625" s="8">
        <v>600</v>
      </c>
      <c r="F625" s="29">
        <v>2827.2</v>
      </c>
      <c r="G625" s="29">
        <v>2827.2</v>
      </c>
    </row>
    <row r="626" spans="1:7" s="30" customFormat="1" ht="180" x14ac:dyDescent="0.25">
      <c r="A626" s="25" t="s">
        <v>531</v>
      </c>
      <c r="B626" s="26" t="s">
        <v>523</v>
      </c>
      <c r="C626" s="9" t="s">
        <v>305</v>
      </c>
      <c r="D626" s="27" t="s">
        <v>532</v>
      </c>
      <c r="E626" s="26"/>
      <c r="F626" s="29">
        <v>897579.2</v>
      </c>
      <c r="G626" s="29">
        <v>897579.2</v>
      </c>
    </row>
    <row r="627" spans="1:7" s="30" customFormat="1" ht="45" x14ac:dyDescent="0.25">
      <c r="A627" s="25" t="s">
        <v>71</v>
      </c>
      <c r="B627" s="26" t="s">
        <v>523</v>
      </c>
      <c r="C627" s="26" t="s">
        <v>305</v>
      </c>
      <c r="D627" s="27" t="s">
        <v>532</v>
      </c>
      <c r="E627" s="26" t="s">
        <v>533</v>
      </c>
      <c r="F627" s="29">
        <v>897579.2</v>
      </c>
      <c r="G627" s="29">
        <v>897579.2</v>
      </c>
    </row>
    <row r="628" spans="1:7" s="30" customFormat="1" ht="45" x14ac:dyDescent="0.25">
      <c r="A628" s="25" t="s">
        <v>534</v>
      </c>
      <c r="B628" s="26" t="s">
        <v>523</v>
      </c>
      <c r="C628" s="26" t="s">
        <v>305</v>
      </c>
      <c r="D628" s="27" t="s">
        <v>301</v>
      </c>
      <c r="E628" s="26"/>
      <c r="F628" s="29">
        <f>F629+F631+F633</f>
        <v>88429.5</v>
      </c>
      <c r="G628" s="29">
        <f>G629+G631+G633</f>
        <v>88429.5</v>
      </c>
    </row>
    <row r="629" spans="1:7" s="30" customFormat="1" ht="45" x14ac:dyDescent="0.25">
      <c r="A629" s="59" t="s">
        <v>535</v>
      </c>
      <c r="B629" s="26" t="s">
        <v>523</v>
      </c>
      <c r="C629" s="26" t="s">
        <v>305</v>
      </c>
      <c r="D629" s="27" t="s">
        <v>536</v>
      </c>
      <c r="E629" s="26"/>
      <c r="F629" s="29">
        <v>16842.2</v>
      </c>
      <c r="G629" s="29">
        <v>16842.2</v>
      </c>
    </row>
    <row r="630" spans="1:7" s="30" customFormat="1" ht="45" x14ac:dyDescent="0.25">
      <c r="A630" s="25" t="s">
        <v>71</v>
      </c>
      <c r="B630" s="26" t="s">
        <v>523</v>
      </c>
      <c r="C630" s="26" t="s">
        <v>305</v>
      </c>
      <c r="D630" s="27" t="s">
        <v>536</v>
      </c>
      <c r="E630" s="26" t="s">
        <v>533</v>
      </c>
      <c r="F630" s="29">
        <v>16842.2</v>
      </c>
      <c r="G630" s="29">
        <v>16842.2</v>
      </c>
    </row>
    <row r="631" spans="1:7" s="30" customFormat="1" ht="45" x14ac:dyDescent="0.25">
      <c r="A631" s="91" t="s">
        <v>360</v>
      </c>
      <c r="B631" s="92" t="s">
        <v>523</v>
      </c>
      <c r="C631" s="92" t="s">
        <v>305</v>
      </c>
      <c r="D631" s="93" t="s">
        <v>567</v>
      </c>
      <c r="E631" s="92"/>
      <c r="F631" s="29">
        <v>4872.8</v>
      </c>
      <c r="G631" s="29">
        <v>4872.8</v>
      </c>
    </row>
    <row r="632" spans="1:7" s="30" customFormat="1" ht="45" x14ac:dyDescent="0.25">
      <c r="A632" s="94" t="s">
        <v>71</v>
      </c>
      <c r="B632" s="92" t="s">
        <v>523</v>
      </c>
      <c r="C632" s="92" t="s">
        <v>305</v>
      </c>
      <c r="D632" s="93" t="s">
        <v>567</v>
      </c>
      <c r="E632" s="92" t="s">
        <v>533</v>
      </c>
      <c r="F632" s="29">
        <v>4872.8</v>
      </c>
      <c r="G632" s="29">
        <v>4872.8</v>
      </c>
    </row>
    <row r="633" spans="1:7" s="30" customFormat="1" ht="15" x14ac:dyDescent="0.25">
      <c r="A633" s="25" t="s">
        <v>568</v>
      </c>
      <c r="B633" s="26" t="s">
        <v>523</v>
      </c>
      <c r="C633" s="26" t="s">
        <v>305</v>
      </c>
      <c r="D633" s="27" t="s">
        <v>569</v>
      </c>
      <c r="E633" s="26"/>
      <c r="F633" s="29">
        <v>66714.5</v>
      </c>
      <c r="G633" s="29">
        <v>66714.5</v>
      </c>
    </row>
    <row r="634" spans="1:7" s="30" customFormat="1" ht="45" x14ac:dyDescent="0.25">
      <c r="A634" s="25" t="s">
        <v>71</v>
      </c>
      <c r="B634" s="26" t="s">
        <v>523</v>
      </c>
      <c r="C634" s="26" t="s">
        <v>305</v>
      </c>
      <c r="D634" s="27" t="s">
        <v>569</v>
      </c>
      <c r="E634" s="26" t="s">
        <v>533</v>
      </c>
      <c r="F634" s="29">
        <v>66714.5</v>
      </c>
      <c r="G634" s="29">
        <v>66714.5</v>
      </c>
    </row>
    <row r="635" spans="1:7" s="30" customFormat="1" ht="45" x14ac:dyDescent="0.25">
      <c r="A635" s="80" t="s">
        <v>539</v>
      </c>
      <c r="B635" s="26" t="s">
        <v>523</v>
      </c>
      <c r="C635" s="26" t="s">
        <v>305</v>
      </c>
      <c r="D635" s="79" t="s">
        <v>540</v>
      </c>
      <c r="E635" s="38"/>
      <c r="F635" s="29">
        <f>F636</f>
        <v>500</v>
      </c>
      <c r="G635" s="29">
        <f>G636</f>
        <v>500</v>
      </c>
    </row>
    <row r="636" spans="1:7" s="30" customFormat="1" ht="30" x14ac:dyDescent="0.25">
      <c r="A636" s="80" t="s">
        <v>541</v>
      </c>
      <c r="B636" s="26" t="s">
        <v>523</v>
      </c>
      <c r="C636" s="26" t="s">
        <v>305</v>
      </c>
      <c r="D636" s="79" t="s">
        <v>542</v>
      </c>
      <c r="E636" s="38"/>
      <c r="F636" s="29">
        <v>500</v>
      </c>
      <c r="G636" s="29">
        <v>500</v>
      </c>
    </row>
    <row r="637" spans="1:7" s="30" customFormat="1" ht="45" x14ac:dyDescent="0.25">
      <c r="A637" s="78" t="s">
        <v>71</v>
      </c>
      <c r="B637" s="26" t="s">
        <v>523</v>
      </c>
      <c r="C637" s="26" t="s">
        <v>305</v>
      </c>
      <c r="D637" s="79" t="s">
        <v>542</v>
      </c>
      <c r="E637" s="38">
        <v>600</v>
      </c>
      <c r="F637" s="29">
        <v>500</v>
      </c>
      <c r="G637" s="29">
        <v>500</v>
      </c>
    </row>
    <row r="638" spans="1:7" s="30" customFormat="1" ht="60" x14ac:dyDescent="0.25">
      <c r="A638" s="95" t="s">
        <v>543</v>
      </c>
      <c r="B638" s="47" t="s">
        <v>523</v>
      </c>
      <c r="C638" s="47" t="s">
        <v>305</v>
      </c>
      <c r="D638" s="48" t="s">
        <v>544</v>
      </c>
      <c r="E638" s="89"/>
      <c r="F638" s="29">
        <f>F639</f>
        <v>2044.1</v>
      </c>
      <c r="G638" s="29">
        <f>G639</f>
        <v>1863.1</v>
      </c>
    </row>
    <row r="639" spans="1:7" s="30" customFormat="1" ht="45" x14ac:dyDescent="0.25">
      <c r="A639" s="96" t="s">
        <v>545</v>
      </c>
      <c r="B639" s="47" t="s">
        <v>523</v>
      </c>
      <c r="C639" s="47" t="s">
        <v>305</v>
      </c>
      <c r="D639" s="48" t="s">
        <v>546</v>
      </c>
      <c r="E639" s="89"/>
      <c r="F639" s="29">
        <f>F640+F643</f>
        <v>2044.1</v>
      </c>
      <c r="G639" s="29">
        <f>G640+G643</f>
        <v>1863.1</v>
      </c>
    </row>
    <row r="640" spans="1:7" s="30" customFormat="1" ht="30" x14ac:dyDescent="0.25">
      <c r="A640" s="62" t="s">
        <v>547</v>
      </c>
      <c r="B640" s="47" t="s">
        <v>523</v>
      </c>
      <c r="C640" s="47" t="s">
        <v>305</v>
      </c>
      <c r="D640" s="48" t="s">
        <v>548</v>
      </c>
      <c r="E640" s="89"/>
      <c r="F640" s="29">
        <f>F641+F642</f>
        <v>656</v>
      </c>
      <c r="G640" s="29">
        <f>G641+G642</f>
        <v>656</v>
      </c>
    </row>
    <row r="641" spans="1:7" s="30" customFormat="1" ht="30" x14ac:dyDescent="0.25">
      <c r="A641" s="25" t="s">
        <v>25</v>
      </c>
      <c r="B641" s="47" t="s">
        <v>523</v>
      </c>
      <c r="C641" s="47" t="s">
        <v>305</v>
      </c>
      <c r="D641" s="48" t="s">
        <v>548</v>
      </c>
      <c r="E641" s="89">
        <v>300</v>
      </c>
      <c r="F641" s="29">
        <v>5</v>
      </c>
      <c r="G641" s="29">
        <v>5</v>
      </c>
    </row>
    <row r="642" spans="1:7" s="30" customFormat="1" ht="45" x14ac:dyDescent="0.25">
      <c r="A642" s="25" t="s">
        <v>71</v>
      </c>
      <c r="B642" s="47" t="s">
        <v>523</v>
      </c>
      <c r="C642" s="47" t="s">
        <v>305</v>
      </c>
      <c r="D642" s="48" t="s">
        <v>548</v>
      </c>
      <c r="E642" s="89">
        <v>600</v>
      </c>
      <c r="F642" s="29">
        <v>651</v>
      </c>
      <c r="G642" s="29">
        <v>651</v>
      </c>
    </row>
    <row r="643" spans="1:7" s="30" customFormat="1" ht="30" x14ac:dyDescent="0.25">
      <c r="A643" s="46" t="s">
        <v>549</v>
      </c>
      <c r="B643" s="47" t="s">
        <v>523</v>
      </c>
      <c r="C643" s="47" t="s">
        <v>305</v>
      </c>
      <c r="D643" s="48" t="s">
        <v>550</v>
      </c>
      <c r="E643" s="89"/>
      <c r="F643" s="29">
        <v>1388.1</v>
      </c>
      <c r="G643" s="29">
        <v>1207.0999999999999</v>
      </c>
    </row>
    <row r="644" spans="1:7" s="30" customFormat="1" ht="45" x14ac:dyDescent="0.25">
      <c r="A644" s="25" t="s">
        <v>71</v>
      </c>
      <c r="B644" s="47" t="s">
        <v>523</v>
      </c>
      <c r="C644" s="47" t="s">
        <v>305</v>
      </c>
      <c r="D644" s="48" t="s">
        <v>550</v>
      </c>
      <c r="E644" s="89">
        <v>600</v>
      </c>
      <c r="F644" s="29">
        <v>1388.1</v>
      </c>
      <c r="G644" s="29">
        <v>1207.0999999999999</v>
      </c>
    </row>
    <row r="645" spans="1:7" s="30" customFormat="1" ht="15" x14ac:dyDescent="0.25">
      <c r="A645" s="25" t="s">
        <v>570</v>
      </c>
      <c r="B645" s="47" t="s">
        <v>523</v>
      </c>
      <c r="C645" s="47" t="s">
        <v>571</v>
      </c>
      <c r="D645" s="48"/>
      <c r="E645" s="89"/>
      <c r="F645" s="29">
        <f>F646+F651</f>
        <v>243558.1</v>
      </c>
      <c r="G645" s="29">
        <f>G646+G651</f>
        <v>243437.6</v>
      </c>
    </row>
    <row r="646" spans="1:7" s="30" customFormat="1" ht="15" x14ac:dyDescent="0.25">
      <c r="A646" s="25" t="s">
        <v>18</v>
      </c>
      <c r="B646" s="26" t="s">
        <v>523</v>
      </c>
      <c r="C646" s="47" t="s">
        <v>571</v>
      </c>
      <c r="D646" s="27" t="s">
        <v>19</v>
      </c>
      <c r="E646" s="8"/>
      <c r="F646" s="29">
        <f>F647+F649</f>
        <v>4138.8</v>
      </c>
      <c r="G646" s="29">
        <f>G647+G649</f>
        <v>4138.8</v>
      </c>
    </row>
    <row r="647" spans="1:7" s="30" customFormat="1" ht="45" x14ac:dyDescent="0.25">
      <c r="A647" s="25" t="s">
        <v>327</v>
      </c>
      <c r="B647" s="26" t="s">
        <v>523</v>
      </c>
      <c r="C647" s="47" t="s">
        <v>571</v>
      </c>
      <c r="D647" s="27" t="s">
        <v>328</v>
      </c>
      <c r="E647" s="8"/>
      <c r="F647" s="29">
        <v>4096.1000000000004</v>
      </c>
      <c r="G647" s="29">
        <v>4096.1000000000004</v>
      </c>
    </row>
    <row r="648" spans="1:7" s="30" customFormat="1" ht="45" x14ac:dyDescent="0.25">
      <c r="A648" s="25" t="s">
        <v>71</v>
      </c>
      <c r="B648" s="26" t="s">
        <v>523</v>
      </c>
      <c r="C648" s="47" t="s">
        <v>571</v>
      </c>
      <c r="D648" s="27" t="s">
        <v>328</v>
      </c>
      <c r="E648" s="8">
        <v>600</v>
      </c>
      <c r="F648" s="29">
        <v>4096.1000000000004</v>
      </c>
      <c r="G648" s="29">
        <v>4096.1000000000004</v>
      </c>
    </row>
    <row r="649" spans="1:7" s="30" customFormat="1" ht="30" x14ac:dyDescent="0.25">
      <c r="A649" s="25" t="s">
        <v>135</v>
      </c>
      <c r="B649" s="26" t="s">
        <v>523</v>
      </c>
      <c r="C649" s="9" t="s">
        <v>571</v>
      </c>
      <c r="D649" s="27" t="s">
        <v>136</v>
      </c>
      <c r="E649" s="8"/>
      <c r="F649" s="29">
        <v>42.7</v>
      </c>
      <c r="G649" s="29">
        <v>42.7</v>
      </c>
    </row>
    <row r="650" spans="1:7" s="30" customFormat="1" ht="45" x14ac:dyDescent="0.25">
      <c r="A650" s="25" t="s">
        <v>71</v>
      </c>
      <c r="B650" s="26" t="s">
        <v>523</v>
      </c>
      <c r="C650" s="9" t="s">
        <v>571</v>
      </c>
      <c r="D650" s="27" t="s">
        <v>136</v>
      </c>
      <c r="E650" s="8">
        <v>600</v>
      </c>
      <c r="F650" s="29">
        <v>42.7</v>
      </c>
      <c r="G650" s="29">
        <v>42.7</v>
      </c>
    </row>
    <row r="651" spans="1:7" s="30" customFormat="1" ht="30" x14ac:dyDescent="0.25">
      <c r="A651" s="25" t="s">
        <v>296</v>
      </c>
      <c r="B651" s="26" t="s">
        <v>523</v>
      </c>
      <c r="C651" s="9" t="s">
        <v>571</v>
      </c>
      <c r="D651" s="27" t="s">
        <v>297</v>
      </c>
      <c r="E651" s="89"/>
      <c r="F651" s="29">
        <f>F652+F669</f>
        <v>239419.30000000002</v>
      </c>
      <c r="G651" s="29">
        <f>G652+G669</f>
        <v>239298.80000000002</v>
      </c>
    </row>
    <row r="652" spans="1:7" s="30" customFormat="1" ht="30" x14ac:dyDescent="0.25">
      <c r="A652" s="7" t="s">
        <v>298</v>
      </c>
      <c r="B652" s="26" t="s">
        <v>523</v>
      </c>
      <c r="C652" s="9" t="s">
        <v>571</v>
      </c>
      <c r="D652" s="27" t="s">
        <v>299</v>
      </c>
      <c r="E652" s="89"/>
      <c r="F652" s="29">
        <f>F653+F661+F666</f>
        <v>239240.1</v>
      </c>
      <c r="G652" s="29">
        <f>G653+G661+G666</f>
        <v>239137.6</v>
      </c>
    </row>
    <row r="653" spans="1:7" s="30" customFormat="1" ht="45" x14ac:dyDescent="0.25">
      <c r="A653" s="34" t="s">
        <v>524</v>
      </c>
      <c r="B653" s="26" t="s">
        <v>523</v>
      </c>
      <c r="C653" s="9" t="s">
        <v>571</v>
      </c>
      <c r="D653" s="27" t="s">
        <v>525</v>
      </c>
      <c r="E653" s="89"/>
      <c r="F653" s="29">
        <f>F654+F656+F659</f>
        <v>229663.6</v>
      </c>
      <c r="G653" s="29">
        <f>G654+G656+G659</f>
        <v>229561.1</v>
      </c>
    </row>
    <row r="654" spans="1:7" s="30" customFormat="1" ht="45" x14ac:dyDescent="0.25">
      <c r="A654" s="34" t="s">
        <v>74</v>
      </c>
      <c r="B654" s="26" t="s">
        <v>523</v>
      </c>
      <c r="C654" s="9" t="s">
        <v>571</v>
      </c>
      <c r="D654" s="27" t="s">
        <v>526</v>
      </c>
      <c r="E654" s="8"/>
      <c r="F654" s="29">
        <v>217667.1</v>
      </c>
      <c r="G654" s="29">
        <v>217620.6</v>
      </c>
    </row>
    <row r="655" spans="1:7" s="30" customFormat="1" ht="45" x14ac:dyDescent="0.25">
      <c r="A655" s="25" t="s">
        <v>71</v>
      </c>
      <c r="B655" s="26" t="s">
        <v>523</v>
      </c>
      <c r="C655" s="9" t="s">
        <v>571</v>
      </c>
      <c r="D655" s="27" t="s">
        <v>526</v>
      </c>
      <c r="E655" s="38">
        <v>600</v>
      </c>
      <c r="F655" s="29">
        <v>217667.1</v>
      </c>
      <c r="G655" s="29">
        <v>217620.6</v>
      </c>
    </row>
    <row r="656" spans="1:7" s="30" customFormat="1" ht="45" x14ac:dyDescent="0.25">
      <c r="A656" s="25" t="s">
        <v>572</v>
      </c>
      <c r="B656" s="26" t="s">
        <v>523</v>
      </c>
      <c r="C656" s="9" t="s">
        <v>571</v>
      </c>
      <c r="D656" s="27" t="s">
        <v>573</v>
      </c>
      <c r="E656" s="38"/>
      <c r="F656" s="29">
        <f>F657+F658</f>
        <v>10042.299999999999</v>
      </c>
      <c r="G656" s="29">
        <f>G657+G658</f>
        <v>9986.2999999999993</v>
      </c>
    </row>
    <row r="657" spans="1:7" s="30" customFormat="1" ht="45" x14ac:dyDescent="0.25">
      <c r="A657" s="25" t="s">
        <v>71</v>
      </c>
      <c r="B657" s="26" t="s">
        <v>523</v>
      </c>
      <c r="C657" s="9" t="s">
        <v>571</v>
      </c>
      <c r="D657" s="27" t="s">
        <v>573</v>
      </c>
      <c r="E657" s="38">
        <v>600</v>
      </c>
      <c r="F657" s="29">
        <v>9892.2999999999993</v>
      </c>
      <c r="G657" s="29">
        <v>9886.9</v>
      </c>
    </row>
    <row r="658" spans="1:7" s="30" customFormat="1" ht="15" x14ac:dyDescent="0.25">
      <c r="A658" s="7" t="s">
        <v>55</v>
      </c>
      <c r="B658" s="26" t="s">
        <v>523</v>
      </c>
      <c r="C658" s="9" t="s">
        <v>571</v>
      </c>
      <c r="D658" s="27" t="s">
        <v>573</v>
      </c>
      <c r="E658" s="38">
        <v>800</v>
      </c>
      <c r="F658" s="29">
        <v>150</v>
      </c>
      <c r="G658" s="29">
        <v>99.4</v>
      </c>
    </row>
    <row r="659" spans="1:7" s="30" customFormat="1" ht="105" x14ac:dyDescent="0.25">
      <c r="A659" s="25" t="s">
        <v>574</v>
      </c>
      <c r="B659" s="26" t="s">
        <v>523</v>
      </c>
      <c r="C659" s="9" t="s">
        <v>571</v>
      </c>
      <c r="D659" s="27" t="s">
        <v>575</v>
      </c>
      <c r="E659" s="38"/>
      <c r="F659" s="29">
        <v>1954.2</v>
      </c>
      <c r="G659" s="29">
        <v>1954.2</v>
      </c>
    </row>
    <row r="660" spans="1:7" s="30" customFormat="1" ht="45" x14ac:dyDescent="0.25">
      <c r="A660" s="25" t="s">
        <v>71</v>
      </c>
      <c r="B660" s="26" t="s">
        <v>523</v>
      </c>
      <c r="C660" s="9" t="s">
        <v>571</v>
      </c>
      <c r="D660" s="27" t="s">
        <v>575</v>
      </c>
      <c r="E660" s="38">
        <v>600</v>
      </c>
      <c r="F660" s="29">
        <v>1954.2</v>
      </c>
      <c r="G660" s="29">
        <v>1954.2</v>
      </c>
    </row>
    <row r="661" spans="1:7" s="30" customFormat="1" ht="45" x14ac:dyDescent="0.25">
      <c r="A661" s="25" t="s">
        <v>534</v>
      </c>
      <c r="B661" s="26" t="s">
        <v>523</v>
      </c>
      <c r="C661" s="9" t="s">
        <v>571</v>
      </c>
      <c r="D661" s="27" t="s">
        <v>301</v>
      </c>
      <c r="E661" s="26"/>
      <c r="F661" s="29">
        <f>F662+F664</f>
        <v>9076.5</v>
      </c>
      <c r="G661" s="29">
        <f>G662+G664</f>
        <v>9076.5</v>
      </c>
    </row>
    <row r="662" spans="1:7" s="30" customFormat="1" ht="45" x14ac:dyDescent="0.25">
      <c r="A662" s="59" t="s">
        <v>576</v>
      </c>
      <c r="B662" s="26" t="s">
        <v>523</v>
      </c>
      <c r="C662" s="9" t="s">
        <v>571</v>
      </c>
      <c r="D662" s="27" t="s">
        <v>536</v>
      </c>
      <c r="E662" s="26"/>
      <c r="F662" s="29">
        <v>8154.2</v>
      </c>
      <c r="G662" s="29">
        <v>8154.2</v>
      </c>
    </row>
    <row r="663" spans="1:7" s="30" customFormat="1" ht="45" x14ac:dyDescent="0.25">
      <c r="A663" s="25" t="s">
        <v>71</v>
      </c>
      <c r="B663" s="26" t="s">
        <v>523</v>
      </c>
      <c r="C663" s="26" t="s">
        <v>571</v>
      </c>
      <c r="D663" s="27" t="s">
        <v>536</v>
      </c>
      <c r="E663" s="26" t="s">
        <v>533</v>
      </c>
      <c r="F663" s="29">
        <v>8154.2</v>
      </c>
      <c r="G663" s="29">
        <v>8154.2</v>
      </c>
    </row>
    <row r="664" spans="1:7" s="30" customFormat="1" ht="45" x14ac:dyDescent="0.25">
      <c r="A664" s="91" t="s">
        <v>360</v>
      </c>
      <c r="B664" s="92" t="s">
        <v>523</v>
      </c>
      <c r="C664" s="92" t="s">
        <v>571</v>
      </c>
      <c r="D664" s="93" t="s">
        <v>567</v>
      </c>
      <c r="E664" s="92"/>
      <c r="F664" s="29">
        <v>922.3</v>
      </c>
      <c r="G664" s="29">
        <v>922.3</v>
      </c>
    </row>
    <row r="665" spans="1:7" s="30" customFormat="1" ht="45" x14ac:dyDescent="0.25">
      <c r="A665" s="94" t="s">
        <v>71</v>
      </c>
      <c r="B665" s="92" t="s">
        <v>523</v>
      </c>
      <c r="C665" s="92" t="s">
        <v>571</v>
      </c>
      <c r="D665" s="93" t="s">
        <v>567</v>
      </c>
      <c r="E665" s="92" t="s">
        <v>533</v>
      </c>
      <c r="F665" s="29">
        <v>922.3</v>
      </c>
      <c r="G665" s="29">
        <v>922.3</v>
      </c>
    </row>
    <row r="666" spans="1:7" s="30" customFormat="1" ht="45" x14ac:dyDescent="0.25">
      <c r="A666" s="80" t="s">
        <v>577</v>
      </c>
      <c r="B666" s="26" t="s">
        <v>523</v>
      </c>
      <c r="C666" s="26" t="s">
        <v>571</v>
      </c>
      <c r="D666" s="79" t="s">
        <v>540</v>
      </c>
      <c r="E666" s="38"/>
      <c r="F666" s="29">
        <f>F667</f>
        <v>500</v>
      </c>
      <c r="G666" s="29">
        <f>G667</f>
        <v>500</v>
      </c>
    </row>
    <row r="667" spans="1:7" s="30" customFormat="1" ht="30" x14ac:dyDescent="0.25">
      <c r="A667" s="80" t="s">
        <v>541</v>
      </c>
      <c r="B667" s="26" t="s">
        <v>523</v>
      </c>
      <c r="C667" s="26" t="s">
        <v>571</v>
      </c>
      <c r="D667" s="79" t="s">
        <v>542</v>
      </c>
      <c r="E667" s="38"/>
      <c r="F667" s="29">
        <v>500</v>
      </c>
      <c r="G667" s="29">
        <v>500</v>
      </c>
    </row>
    <row r="668" spans="1:7" s="30" customFormat="1" ht="45" x14ac:dyDescent="0.25">
      <c r="A668" s="78" t="s">
        <v>71</v>
      </c>
      <c r="B668" s="26" t="s">
        <v>523</v>
      </c>
      <c r="C668" s="26" t="s">
        <v>571</v>
      </c>
      <c r="D668" s="79" t="s">
        <v>542</v>
      </c>
      <c r="E668" s="38">
        <v>600</v>
      </c>
      <c r="F668" s="29">
        <v>500</v>
      </c>
      <c r="G668" s="29">
        <v>500</v>
      </c>
    </row>
    <row r="669" spans="1:7" s="30" customFormat="1" ht="60" x14ac:dyDescent="0.25">
      <c r="A669" s="95" t="s">
        <v>543</v>
      </c>
      <c r="B669" s="47" t="s">
        <v>523</v>
      </c>
      <c r="C669" s="26" t="s">
        <v>571</v>
      </c>
      <c r="D669" s="48" t="s">
        <v>544</v>
      </c>
      <c r="E669" s="89"/>
      <c r="F669" s="29">
        <f>F670</f>
        <v>179.2</v>
      </c>
      <c r="G669" s="29">
        <f>G670</f>
        <v>161.19999999999999</v>
      </c>
    </row>
    <row r="670" spans="1:7" s="30" customFormat="1" ht="45" x14ac:dyDescent="0.25">
      <c r="A670" s="96" t="s">
        <v>545</v>
      </c>
      <c r="B670" s="47" t="s">
        <v>523</v>
      </c>
      <c r="C670" s="9" t="s">
        <v>571</v>
      </c>
      <c r="D670" s="48" t="s">
        <v>546</v>
      </c>
      <c r="E670" s="89"/>
      <c r="F670" s="29">
        <f>F671+F673</f>
        <v>179.2</v>
      </c>
      <c r="G670" s="29">
        <f>G671+G673</f>
        <v>161.19999999999999</v>
      </c>
    </row>
    <row r="671" spans="1:7" s="30" customFormat="1" ht="30" x14ac:dyDescent="0.25">
      <c r="A671" s="62" t="s">
        <v>547</v>
      </c>
      <c r="B671" s="47" t="s">
        <v>523</v>
      </c>
      <c r="C671" s="47" t="s">
        <v>571</v>
      </c>
      <c r="D671" s="48" t="s">
        <v>548</v>
      </c>
      <c r="E671" s="89"/>
      <c r="F671" s="29">
        <v>143.19999999999999</v>
      </c>
      <c r="G671" s="29">
        <v>143.19999999999999</v>
      </c>
    </row>
    <row r="672" spans="1:7" s="30" customFormat="1" ht="45" x14ac:dyDescent="0.25">
      <c r="A672" s="25" t="s">
        <v>71</v>
      </c>
      <c r="B672" s="47" t="s">
        <v>523</v>
      </c>
      <c r="C672" s="47" t="s">
        <v>571</v>
      </c>
      <c r="D672" s="48" t="s">
        <v>548</v>
      </c>
      <c r="E672" s="89">
        <v>600</v>
      </c>
      <c r="F672" s="29">
        <v>143.19999999999999</v>
      </c>
      <c r="G672" s="29">
        <v>143.19999999999999</v>
      </c>
    </row>
    <row r="673" spans="1:7" s="30" customFormat="1" ht="30" x14ac:dyDescent="0.25">
      <c r="A673" s="46" t="s">
        <v>549</v>
      </c>
      <c r="B673" s="47" t="s">
        <v>523</v>
      </c>
      <c r="C673" s="9" t="s">
        <v>571</v>
      </c>
      <c r="D673" s="48" t="s">
        <v>550</v>
      </c>
      <c r="E673" s="89"/>
      <c r="F673" s="29">
        <v>36</v>
      </c>
      <c r="G673" s="29">
        <v>18</v>
      </c>
    </row>
    <row r="674" spans="1:7" s="30" customFormat="1" ht="45" x14ac:dyDescent="0.25">
      <c r="A674" s="25" t="s">
        <v>71</v>
      </c>
      <c r="B674" s="47" t="s">
        <v>523</v>
      </c>
      <c r="C674" s="9" t="s">
        <v>571</v>
      </c>
      <c r="D674" s="48" t="s">
        <v>550</v>
      </c>
      <c r="E674" s="89">
        <v>600</v>
      </c>
      <c r="F674" s="29">
        <v>36</v>
      </c>
      <c r="G674" s="29">
        <v>18</v>
      </c>
    </row>
    <row r="675" spans="1:7" s="30" customFormat="1" ht="15" x14ac:dyDescent="0.25">
      <c r="A675" s="25" t="s">
        <v>310</v>
      </c>
      <c r="B675" s="26" t="s">
        <v>523</v>
      </c>
      <c r="C675" s="9" t="s">
        <v>311</v>
      </c>
      <c r="D675" s="27"/>
      <c r="E675" s="8"/>
      <c r="F675" s="29">
        <f t="shared" ref="F675:G678" si="15">F676</f>
        <v>1328.8</v>
      </c>
      <c r="G675" s="29">
        <f t="shared" si="15"/>
        <v>1328.8</v>
      </c>
    </row>
    <row r="676" spans="1:7" s="30" customFormat="1" ht="30" x14ac:dyDescent="0.25">
      <c r="A676" s="25" t="s">
        <v>296</v>
      </c>
      <c r="B676" s="26" t="s">
        <v>523</v>
      </c>
      <c r="C676" s="9" t="s">
        <v>311</v>
      </c>
      <c r="D676" s="27" t="s">
        <v>297</v>
      </c>
      <c r="E676" s="8"/>
      <c r="F676" s="29">
        <f t="shared" si="15"/>
        <v>1328.8</v>
      </c>
      <c r="G676" s="29">
        <f t="shared" si="15"/>
        <v>1328.8</v>
      </c>
    </row>
    <row r="677" spans="1:7" s="30" customFormat="1" ht="30" x14ac:dyDescent="0.25">
      <c r="A677" s="34" t="s">
        <v>578</v>
      </c>
      <c r="B677" s="26" t="s">
        <v>523</v>
      </c>
      <c r="C677" s="26" t="s">
        <v>311</v>
      </c>
      <c r="D677" s="27" t="s">
        <v>579</v>
      </c>
      <c r="E677" s="38"/>
      <c r="F677" s="29">
        <f t="shared" si="15"/>
        <v>1328.8</v>
      </c>
      <c r="G677" s="29">
        <f t="shared" si="15"/>
        <v>1328.8</v>
      </c>
    </row>
    <row r="678" spans="1:7" s="30" customFormat="1" ht="45" x14ac:dyDescent="0.25">
      <c r="A678" s="62" t="s">
        <v>580</v>
      </c>
      <c r="B678" s="47" t="s">
        <v>523</v>
      </c>
      <c r="C678" s="47" t="s">
        <v>311</v>
      </c>
      <c r="D678" s="48" t="s">
        <v>581</v>
      </c>
      <c r="E678" s="38"/>
      <c r="F678" s="29">
        <f t="shared" si="15"/>
        <v>1328.8</v>
      </c>
      <c r="G678" s="29">
        <f t="shared" si="15"/>
        <v>1328.8</v>
      </c>
    </row>
    <row r="679" spans="1:7" s="30" customFormat="1" ht="30" x14ac:dyDescent="0.25">
      <c r="A679" s="34" t="s">
        <v>582</v>
      </c>
      <c r="B679" s="26" t="s">
        <v>523</v>
      </c>
      <c r="C679" s="26" t="s">
        <v>311</v>
      </c>
      <c r="D679" s="27" t="s">
        <v>583</v>
      </c>
      <c r="E679" s="38"/>
      <c r="F679" s="29">
        <v>1328.8</v>
      </c>
      <c r="G679" s="29">
        <v>1328.8</v>
      </c>
    </row>
    <row r="680" spans="1:7" s="30" customFormat="1" ht="45" x14ac:dyDescent="0.25">
      <c r="A680" s="25" t="s">
        <v>71</v>
      </c>
      <c r="B680" s="26" t="s">
        <v>523</v>
      </c>
      <c r="C680" s="9" t="s">
        <v>311</v>
      </c>
      <c r="D680" s="27" t="s">
        <v>583</v>
      </c>
      <c r="E680" s="8">
        <v>600</v>
      </c>
      <c r="F680" s="29">
        <v>1328.8</v>
      </c>
      <c r="G680" s="29">
        <v>1328.8</v>
      </c>
    </row>
    <row r="681" spans="1:7" s="30" customFormat="1" ht="45" hidden="1" x14ac:dyDescent="0.25">
      <c r="A681" s="25" t="s">
        <v>584</v>
      </c>
      <c r="B681" s="26" t="s">
        <v>523</v>
      </c>
      <c r="C681" s="9" t="s">
        <v>311</v>
      </c>
      <c r="D681" s="27" t="s">
        <v>585</v>
      </c>
      <c r="E681" s="8"/>
      <c r="F681" s="29">
        <v>0</v>
      </c>
      <c r="G681" s="29">
        <v>0</v>
      </c>
    </row>
    <row r="682" spans="1:7" s="30" customFormat="1" ht="30" hidden="1" x14ac:dyDescent="0.25">
      <c r="A682" s="25" t="s">
        <v>25</v>
      </c>
      <c r="B682" s="26" t="s">
        <v>523</v>
      </c>
      <c r="C682" s="9" t="s">
        <v>311</v>
      </c>
      <c r="D682" s="27" t="s">
        <v>585</v>
      </c>
      <c r="E682" s="8">
        <v>300</v>
      </c>
      <c r="F682" s="29">
        <v>0</v>
      </c>
      <c r="G682" s="29">
        <v>0</v>
      </c>
    </row>
    <row r="683" spans="1:7" s="30" customFormat="1" ht="60" hidden="1" x14ac:dyDescent="0.25">
      <c r="A683" s="25" t="s">
        <v>586</v>
      </c>
      <c r="B683" s="26" t="s">
        <v>523</v>
      </c>
      <c r="C683" s="9" t="s">
        <v>311</v>
      </c>
      <c r="D683" s="79" t="s">
        <v>587</v>
      </c>
      <c r="E683" s="8"/>
      <c r="F683" s="29">
        <v>0</v>
      </c>
      <c r="G683" s="29">
        <v>0</v>
      </c>
    </row>
    <row r="684" spans="1:7" s="30" customFormat="1" ht="30" hidden="1" x14ac:dyDescent="0.25">
      <c r="A684" s="25" t="s">
        <v>30</v>
      </c>
      <c r="B684" s="26" t="s">
        <v>523</v>
      </c>
      <c r="C684" s="9" t="s">
        <v>311</v>
      </c>
      <c r="D684" s="79" t="s">
        <v>587</v>
      </c>
      <c r="E684" s="8">
        <v>200</v>
      </c>
      <c r="F684" s="29">
        <v>0</v>
      </c>
      <c r="G684" s="29">
        <v>0</v>
      </c>
    </row>
    <row r="685" spans="1:7" s="30" customFormat="1" ht="30" hidden="1" x14ac:dyDescent="0.25">
      <c r="A685" s="25" t="s">
        <v>25</v>
      </c>
      <c r="B685" s="26" t="s">
        <v>523</v>
      </c>
      <c r="C685" s="9" t="s">
        <v>311</v>
      </c>
      <c r="D685" s="79" t="s">
        <v>587</v>
      </c>
      <c r="E685" s="8">
        <v>300</v>
      </c>
      <c r="F685" s="29">
        <v>0</v>
      </c>
      <c r="G685" s="29">
        <v>0</v>
      </c>
    </row>
    <row r="686" spans="1:7" s="30" customFormat="1" ht="15" x14ac:dyDescent="0.25">
      <c r="A686" s="25" t="s">
        <v>588</v>
      </c>
      <c r="B686" s="26" t="s">
        <v>523</v>
      </c>
      <c r="C686" s="9" t="s">
        <v>589</v>
      </c>
      <c r="D686" s="79"/>
      <c r="E686" s="8"/>
      <c r="F686" s="29">
        <f>F687+F690</f>
        <v>111563.40000000001</v>
      </c>
      <c r="G686" s="29">
        <f>G687+G690</f>
        <v>110678.60999999999</v>
      </c>
    </row>
    <row r="687" spans="1:7" s="30" customFormat="1" ht="15" x14ac:dyDescent="0.25">
      <c r="A687" s="25" t="s">
        <v>18</v>
      </c>
      <c r="B687" s="26" t="s">
        <v>523</v>
      </c>
      <c r="C687" s="9" t="s">
        <v>589</v>
      </c>
      <c r="D687" s="27" t="s">
        <v>19</v>
      </c>
      <c r="E687" s="8"/>
      <c r="F687" s="29">
        <f>F688</f>
        <v>3764.2000000000003</v>
      </c>
      <c r="G687" s="29">
        <f>G688</f>
        <v>3764.2000000000003</v>
      </c>
    </row>
    <row r="688" spans="1:7" s="30" customFormat="1" ht="90" x14ac:dyDescent="0.25">
      <c r="A688" s="25" t="s">
        <v>214</v>
      </c>
      <c r="B688" s="26" t="s">
        <v>523</v>
      </c>
      <c r="C688" s="9" t="s">
        <v>589</v>
      </c>
      <c r="D688" s="27" t="s">
        <v>215</v>
      </c>
      <c r="E688" s="8"/>
      <c r="F688" s="29">
        <v>3764.2000000000003</v>
      </c>
      <c r="G688" s="29">
        <v>3764.2000000000003</v>
      </c>
    </row>
    <row r="689" spans="1:7" s="30" customFormat="1" ht="15" x14ac:dyDescent="0.25">
      <c r="A689" s="7" t="s">
        <v>55</v>
      </c>
      <c r="B689" s="26" t="s">
        <v>523</v>
      </c>
      <c r="C689" s="9" t="s">
        <v>589</v>
      </c>
      <c r="D689" s="27" t="s">
        <v>215</v>
      </c>
      <c r="E689" s="8">
        <v>800</v>
      </c>
      <c r="F689" s="29">
        <v>3764.2000000000003</v>
      </c>
      <c r="G689" s="29">
        <v>3764.2000000000003</v>
      </c>
    </row>
    <row r="690" spans="1:7" s="30" customFormat="1" ht="30" x14ac:dyDescent="0.25">
      <c r="A690" s="25" t="s">
        <v>296</v>
      </c>
      <c r="B690" s="26" t="s">
        <v>523</v>
      </c>
      <c r="C690" s="26" t="s">
        <v>589</v>
      </c>
      <c r="D690" s="27" t="s">
        <v>297</v>
      </c>
      <c r="E690" s="38"/>
      <c r="F690" s="29">
        <f>F691+F701+F719</f>
        <v>107799.20000000001</v>
      </c>
      <c r="G690" s="29">
        <f>G691+G701+G719</f>
        <v>106914.40999999999</v>
      </c>
    </row>
    <row r="691" spans="1:7" s="30" customFormat="1" ht="30" x14ac:dyDescent="0.25">
      <c r="A691" s="7" t="s">
        <v>298</v>
      </c>
      <c r="B691" s="26" t="s">
        <v>523</v>
      </c>
      <c r="C691" s="9" t="s">
        <v>589</v>
      </c>
      <c r="D691" s="27" t="s">
        <v>299</v>
      </c>
      <c r="E691" s="38"/>
      <c r="F691" s="29">
        <f>F692</f>
        <v>592.1</v>
      </c>
      <c r="G691" s="29">
        <f>G692</f>
        <v>139.9</v>
      </c>
    </row>
    <row r="692" spans="1:7" s="30" customFormat="1" ht="45" x14ac:dyDescent="0.25">
      <c r="A692" s="34" t="s">
        <v>524</v>
      </c>
      <c r="B692" s="26" t="s">
        <v>523</v>
      </c>
      <c r="C692" s="9" t="s">
        <v>589</v>
      </c>
      <c r="D692" s="27" t="s">
        <v>525</v>
      </c>
      <c r="E692" s="38"/>
      <c r="F692" s="29">
        <f>F697</f>
        <v>592.1</v>
      </c>
      <c r="G692" s="29">
        <f>G697</f>
        <v>139.9</v>
      </c>
    </row>
    <row r="693" spans="1:7" s="30" customFormat="1" ht="75" hidden="1" x14ac:dyDescent="0.25">
      <c r="A693" s="90" t="s">
        <v>561</v>
      </c>
      <c r="B693" s="26" t="s">
        <v>523</v>
      </c>
      <c r="C693" s="26" t="s">
        <v>589</v>
      </c>
      <c r="D693" s="56" t="s">
        <v>562</v>
      </c>
      <c r="E693" s="38"/>
      <c r="F693" s="29">
        <v>0</v>
      </c>
      <c r="G693" s="29"/>
    </row>
    <row r="694" spans="1:7" s="30" customFormat="1" ht="30" hidden="1" x14ac:dyDescent="0.25">
      <c r="A694" s="25" t="s">
        <v>30</v>
      </c>
      <c r="B694" s="26" t="s">
        <v>523</v>
      </c>
      <c r="C694" s="26" t="s">
        <v>589</v>
      </c>
      <c r="D694" s="56" t="s">
        <v>562</v>
      </c>
      <c r="E694" s="38">
        <v>200</v>
      </c>
      <c r="F694" s="29">
        <v>0</v>
      </c>
      <c r="G694" s="29"/>
    </row>
    <row r="695" spans="1:7" s="30" customFormat="1" ht="75" hidden="1" x14ac:dyDescent="0.25">
      <c r="A695" s="97" t="s">
        <v>590</v>
      </c>
      <c r="B695" s="26" t="s">
        <v>523</v>
      </c>
      <c r="C695" s="26" t="s">
        <v>589</v>
      </c>
      <c r="D695" s="27" t="s">
        <v>591</v>
      </c>
      <c r="E695" s="38"/>
      <c r="F695" s="29">
        <v>0</v>
      </c>
      <c r="G695" s="29"/>
    </row>
    <row r="696" spans="1:7" s="30" customFormat="1" ht="30" hidden="1" x14ac:dyDescent="0.25">
      <c r="A696" s="25" t="s">
        <v>30</v>
      </c>
      <c r="B696" s="26" t="s">
        <v>523</v>
      </c>
      <c r="C696" s="26" t="s">
        <v>589</v>
      </c>
      <c r="D696" s="27" t="s">
        <v>591</v>
      </c>
      <c r="E696" s="38">
        <v>200</v>
      </c>
      <c r="F696" s="29">
        <v>0</v>
      </c>
      <c r="G696" s="29"/>
    </row>
    <row r="697" spans="1:7" s="30" customFormat="1" ht="90" x14ac:dyDescent="0.25">
      <c r="A697" s="25" t="s">
        <v>592</v>
      </c>
      <c r="B697" s="26" t="s">
        <v>523</v>
      </c>
      <c r="C697" s="26" t="s">
        <v>589</v>
      </c>
      <c r="D697" s="27" t="s">
        <v>593</v>
      </c>
      <c r="E697" s="26"/>
      <c r="F697" s="29">
        <v>592.1</v>
      </c>
      <c r="G697" s="29">
        <v>139.9</v>
      </c>
    </row>
    <row r="698" spans="1:7" s="30" customFormat="1" ht="30" x14ac:dyDescent="0.25">
      <c r="A698" s="25" t="s">
        <v>30</v>
      </c>
      <c r="B698" s="26" t="s">
        <v>523</v>
      </c>
      <c r="C698" s="26" t="s">
        <v>589</v>
      </c>
      <c r="D698" s="27" t="s">
        <v>593</v>
      </c>
      <c r="E698" s="26" t="s">
        <v>63</v>
      </c>
      <c r="F698" s="29">
        <v>592.1</v>
      </c>
      <c r="G698" s="29">
        <v>139.9</v>
      </c>
    </row>
    <row r="699" spans="1:7" s="30" customFormat="1" ht="120" hidden="1" x14ac:dyDescent="0.25">
      <c r="A699" s="25" t="s">
        <v>565</v>
      </c>
      <c r="B699" s="26" t="s">
        <v>523</v>
      </c>
      <c r="C699" s="26" t="s">
        <v>589</v>
      </c>
      <c r="D699" s="27" t="s">
        <v>566</v>
      </c>
      <c r="E699" s="38"/>
      <c r="F699" s="29">
        <v>0</v>
      </c>
      <c r="G699" s="29"/>
    </row>
    <row r="700" spans="1:7" s="30" customFormat="1" ht="30" hidden="1" x14ac:dyDescent="0.25">
      <c r="A700" s="25" t="s">
        <v>30</v>
      </c>
      <c r="B700" s="26" t="s">
        <v>523</v>
      </c>
      <c r="C700" s="26" t="s">
        <v>589</v>
      </c>
      <c r="D700" s="27" t="s">
        <v>566</v>
      </c>
      <c r="E700" s="38">
        <v>200</v>
      </c>
      <c r="F700" s="29">
        <v>0</v>
      </c>
      <c r="G700" s="29"/>
    </row>
    <row r="701" spans="1:7" s="30" customFormat="1" ht="30" x14ac:dyDescent="0.25">
      <c r="A701" s="34" t="s">
        <v>578</v>
      </c>
      <c r="B701" s="26" t="s">
        <v>523</v>
      </c>
      <c r="C701" s="26" t="s">
        <v>589</v>
      </c>
      <c r="D701" s="48" t="s">
        <v>579</v>
      </c>
      <c r="E701" s="38"/>
      <c r="F701" s="29">
        <f>F702+F715</f>
        <v>9524</v>
      </c>
      <c r="G701" s="29">
        <f>G702+G715</f>
        <v>9112.1</v>
      </c>
    </row>
    <row r="702" spans="1:7" s="30" customFormat="1" ht="45" x14ac:dyDescent="0.25">
      <c r="A702" s="62" t="s">
        <v>594</v>
      </c>
      <c r="B702" s="26" t="s">
        <v>523</v>
      </c>
      <c r="C702" s="26" t="s">
        <v>589</v>
      </c>
      <c r="D702" s="48" t="s">
        <v>595</v>
      </c>
      <c r="E702" s="38"/>
      <c r="F702" s="29">
        <f>F709+F712</f>
        <v>9271.2000000000007</v>
      </c>
      <c r="G702" s="29">
        <f>G709+G712</f>
        <v>8859.3000000000011</v>
      </c>
    </row>
    <row r="703" spans="1:7" s="30" customFormat="1" ht="60" hidden="1" x14ac:dyDescent="0.25">
      <c r="A703" s="25" t="s">
        <v>596</v>
      </c>
      <c r="B703" s="26" t="s">
        <v>523</v>
      </c>
      <c r="C703" s="9" t="s">
        <v>589</v>
      </c>
      <c r="D703" s="27" t="s">
        <v>597</v>
      </c>
      <c r="E703" s="38"/>
      <c r="F703" s="29">
        <v>0</v>
      </c>
      <c r="G703" s="29"/>
    </row>
    <row r="704" spans="1:7" s="30" customFormat="1" ht="30" hidden="1" x14ac:dyDescent="0.25">
      <c r="A704" s="25" t="s">
        <v>30</v>
      </c>
      <c r="B704" s="26" t="s">
        <v>523</v>
      </c>
      <c r="C704" s="9" t="s">
        <v>589</v>
      </c>
      <c r="D704" s="27" t="s">
        <v>597</v>
      </c>
      <c r="E704" s="38">
        <v>200</v>
      </c>
      <c r="F704" s="29">
        <v>0</v>
      </c>
      <c r="G704" s="29"/>
    </row>
    <row r="705" spans="1:7" s="30" customFormat="1" ht="30" hidden="1" x14ac:dyDescent="0.25">
      <c r="A705" s="25" t="s">
        <v>25</v>
      </c>
      <c r="B705" s="26" t="s">
        <v>523</v>
      </c>
      <c r="C705" s="9" t="s">
        <v>589</v>
      </c>
      <c r="D705" s="27" t="s">
        <v>597</v>
      </c>
      <c r="E705" s="38">
        <v>300</v>
      </c>
      <c r="F705" s="29">
        <v>0</v>
      </c>
      <c r="G705" s="29"/>
    </row>
    <row r="706" spans="1:7" s="30" customFormat="1" ht="90" hidden="1" x14ac:dyDescent="0.25">
      <c r="A706" s="25" t="s">
        <v>598</v>
      </c>
      <c r="B706" s="26" t="s">
        <v>523</v>
      </c>
      <c r="C706" s="9" t="s">
        <v>589</v>
      </c>
      <c r="D706" s="27" t="s">
        <v>599</v>
      </c>
      <c r="E706" s="8"/>
      <c r="F706" s="29">
        <v>0</v>
      </c>
      <c r="G706" s="29"/>
    </row>
    <row r="707" spans="1:7" s="30" customFormat="1" ht="30" hidden="1" x14ac:dyDescent="0.25">
      <c r="A707" s="25" t="s">
        <v>30</v>
      </c>
      <c r="B707" s="26" t="s">
        <v>523</v>
      </c>
      <c r="C707" s="9" t="s">
        <v>589</v>
      </c>
      <c r="D707" s="27" t="s">
        <v>599</v>
      </c>
      <c r="E707" s="8">
        <v>200</v>
      </c>
      <c r="F707" s="29">
        <v>0</v>
      </c>
      <c r="G707" s="29"/>
    </row>
    <row r="708" spans="1:7" s="30" customFormat="1" ht="30" hidden="1" x14ac:dyDescent="0.25">
      <c r="A708" s="25" t="s">
        <v>25</v>
      </c>
      <c r="B708" s="26" t="s">
        <v>523</v>
      </c>
      <c r="C708" s="9" t="s">
        <v>589</v>
      </c>
      <c r="D708" s="27" t="s">
        <v>599</v>
      </c>
      <c r="E708" s="8">
        <v>300</v>
      </c>
      <c r="F708" s="29">
        <v>0</v>
      </c>
      <c r="G708" s="29"/>
    </row>
    <row r="709" spans="1:7" s="30" customFormat="1" ht="75" x14ac:dyDescent="0.25">
      <c r="A709" s="25" t="s">
        <v>600</v>
      </c>
      <c r="B709" s="26" t="s">
        <v>523</v>
      </c>
      <c r="C709" s="26" t="s">
        <v>589</v>
      </c>
      <c r="D709" s="48" t="s">
        <v>601</v>
      </c>
      <c r="E709" s="38"/>
      <c r="F709" s="29">
        <f>F710+F711</f>
        <v>8895.6</v>
      </c>
      <c r="G709" s="29">
        <f>G710+G711</f>
        <v>8483.7000000000007</v>
      </c>
    </row>
    <row r="710" spans="1:7" s="30" customFormat="1" ht="75" x14ac:dyDescent="0.25">
      <c r="A710" s="25" t="s">
        <v>22</v>
      </c>
      <c r="B710" s="26" t="s">
        <v>523</v>
      </c>
      <c r="C710" s="26" t="s">
        <v>589</v>
      </c>
      <c r="D710" s="48" t="s">
        <v>601</v>
      </c>
      <c r="E710" s="89">
        <v>100</v>
      </c>
      <c r="F710" s="29">
        <v>8672.6</v>
      </c>
      <c r="G710" s="29">
        <v>8260.7000000000007</v>
      </c>
    </row>
    <row r="711" spans="1:7" s="30" customFormat="1" ht="30" x14ac:dyDescent="0.25">
      <c r="A711" s="25" t="s">
        <v>30</v>
      </c>
      <c r="B711" s="26" t="s">
        <v>523</v>
      </c>
      <c r="C711" s="9" t="s">
        <v>589</v>
      </c>
      <c r="D711" s="48" t="s">
        <v>601</v>
      </c>
      <c r="E711" s="89">
        <v>200</v>
      </c>
      <c r="F711" s="29">
        <v>223</v>
      </c>
      <c r="G711" s="29">
        <v>223</v>
      </c>
    </row>
    <row r="712" spans="1:7" s="30" customFormat="1" ht="90" x14ac:dyDescent="0.25">
      <c r="A712" s="25" t="s">
        <v>602</v>
      </c>
      <c r="B712" s="26" t="s">
        <v>523</v>
      </c>
      <c r="C712" s="9" t="s">
        <v>589</v>
      </c>
      <c r="D712" s="27" t="s">
        <v>603</v>
      </c>
      <c r="E712" s="89"/>
      <c r="F712" s="29">
        <f>F713+F714</f>
        <v>375.59999999999991</v>
      </c>
      <c r="G712" s="29">
        <f>G713+G714</f>
        <v>375.59999999999991</v>
      </c>
    </row>
    <row r="713" spans="1:7" s="30" customFormat="1" ht="30" x14ac:dyDescent="0.25">
      <c r="A713" s="25" t="s">
        <v>30</v>
      </c>
      <c r="B713" s="26" t="s">
        <v>523</v>
      </c>
      <c r="C713" s="9" t="s">
        <v>589</v>
      </c>
      <c r="D713" s="27" t="s">
        <v>603</v>
      </c>
      <c r="E713" s="89">
        <v>200</v>
      </c>
      <c r="F713" s="29">
        <v>375.59999999999991</v>
      </c>
      <c r="G713" s="29">
        <v>375.59999999999991</v>
      </c>
    </row>
    <row r="714" spans="1:7" s="30" customFormat="1" ht="30" x14ac:dyDescent="0.25">
      <c r="A714" s="25" t="s">
        <v>25</v>
      </c>
      <c r="B714" s="26" t="s">
        <v>523</v>
      </c>
      <c r="C714" s="9" t="s">
        <v>589</v>
      </c>
      <c r="D714" s="27" t="s">
        <v>603</v>
      </c>
      <c r="E714" s="89">
        <v>300</v>
      </c>
      <c r="F714" s="29">
        <v>0</v>
      </c>
      <c r="G714" s="29">
        <v>0</v>
      </c>
    </row>
    <row r="715" spans="1:7" s="30" customFormat="1" ht="30" x14ac:dyDescent="0.25">
      <c r="A715" s="67" t="s">
        <v>604</v>
      </c>
      <c r="B715" s="26" t="s">
        <v>523</v>
      </c>
      <c r="C715" s="9" t="s">
        <v>589</v>
      </c>
      <c r="D715" s="79" t="s">
        <v>605</v>
      </c>
      <c r="E715" s="89"/>
      <c r="F715" s="29">
        <f>F716</f>
        <v>252.8</v>
      </c>
      <c r="G715" s="29">
        <f>G716</f>
        <v>252.8</v>
      </c>
    </row>
    <row r="716" spans="1:7" s="30" customFormat="1" ht="30" x14ac:dyDescent="0.25">
      <c r="A716" s="67" t="s">
        <v>606</v>
      </c>
      <c r="B716" s="26" t="s">
        <v>523</v>
      </c>
      <c r="C716" s="9" t="s">
        <v>589</v>
      </c>
      <c r="D716" s="79" t="s">
        <v>607</v>
      </c>
      <c r="E716" s="89"/>
      <c r="F716" s="29">
        <f>F717+F718</f>
        <v>252.8</v>
      </c>
      <c r="G716" s="29">
        <f>G717+G718</f>
        <v>252.8</v>
      </c>
    </row>
    <row r="717" spans="1:7" s="30" customFormat="1" ht="30" x14ac:dyDescent="0.25">
      <c r="A717" s="25" t="s">
        <v>30</v>
      </c>
      <c r="B717" s="26" t="s">
        <v>523</v>
      </c>
      <c r="C717" s="9" t="s">
        <v>589</v>
      </c>
      <c r="D717" s="79" t="s">
        <v>607</v>
      </c>
      <c r="E717" s="89">
        <v>200</v>
      </c>
      <c r="F717" s="29">
        <v>10.8</v>
      </c>
      <c r="G717" s="29">
        <v>10.8</v>
      </c>
    </row>
    <row r="718" spans="1:7" s="30" customFormat="1" ht="45" x14ac:dyDescent="0.25">
      <c r="A718" s="25" t="s">
        <v>71</v>
      </c>
      <c r="B718" s="26" t="s">
        <v>523</v>
      </c>
      <c r="C718" s="9" t="s">
        <v>589</v>
      </c>
      <c r="D718" s="79" t="s">
        <v>607</v>
      </c>
      <c r="E718" s="89">
        <v>600</v>
      </c>
      <c r="F718" s="29">
        <v>242</v>
      </c>
      <c r="G718" s="29">
        <v>242</v>
      </c>
    </row>
    <row r="719" spans="1:7" s="30" customFormat="1" ht="60" x14ac:dyDescent="0.25">
      <c r="A719" s="25" t="s">
        <v>608</v>
      </c>
      <c r="B719" s="26" t="s">
        <v>523</v>
      </c>
      <c r="C719" s="9" t="s">
        <v>589</v>
      </c>
      <c r="D719" s="48" t="s">
        <v>544</v>
      </c>
      <c r="E719" s="8"/>
      <c r="F719" s="29">
        <f>F720+F731</f>
        <v>97683.1</v>
      </c>
      <c r="G719" s="29">
        <f>G720+G731</f>
        <v>97662.409999999989</v>
      </c>
    </row>
    <row r="720" spans="1:7" s="30" customFormat="1" ht="30" x14ac:dyDescent="0.25">
      <c r="A720" s="25" t="s">
        <v>609</v>
      </c>
      <c r="B720" s="26" t="s">
        <v>523</v>
      </c>
      <c r="C720" s="9" t="s">
        <v>589</v>
      </c>
      <c r="D720" s="48" t="s">
        <v>610</v>
      </c>
      <c r="E720" s="8"/>
      <c r="F720" s="29">
        <f>F721+F726</f>
        <v>97487.1</v>
      </c>
      <c r="G720" s="29">
        <f>G721+G726</f>
        <v>97470.209999999992</v>
      </c>
    </row>
    <row r="721" spans="1:7" s="30" customFormat="1" ht="45" x14ac:dyDescent="0.25">
      <c r="A721" s="34" t="s">
        <v>53</v>
      </c>
      <c r="B721" s="26" t="s">
        <v>523</v>
      </c>
      <c r="C721" s="9" t="s">
        <v>589</v>
      </c>
      <c r="D721" s="79" t="s">
        <v>611</v>
      </c>
      <c r="E721" s="8"/>
      <c r="F721" s="29">
        <f>F722+F723+F724+F725</f>
        <v>29593.799999999996</v>
      </c>
      <c r="G721" s="29">
        <f>G722+G723+G724+G725</f>
        <v>29590.309999999998</v>
      </c>
    </row>
    <row r="722" spans="1:7" s="30" customFormat="1" ht="75" x14ac:dyDescent="0.25">
      <c r="A722" s="25" t="s">
        <v>22</v>
      </c>
      <c r="B722" s="26" t="s">
        <v>523</v>
      </c>
      <c r="C722" s="9" t="s">
        <v>589</v>
      </c>
      <c r="D722" s="79" t="s">
        <v>611</v>
      </c>
      <c r="E722" s="8">
        <v>100</v>
      </c>
      <c r="F722" s="29">
        <v>27797.809999999998</v>
      </c>
      <c r="G722" s="29">
        <v>27797.809999999998</v>
      </c>
    </row>
    <row r="723" spans="1:7" s="30" customFormat="1" ht="30" x14ac:dyDescent="0.25">
      <c r="A723" s="25" t="s">
        <v>30</v>
      </c>
      <c r="B723" s="26" t="s">
        <v>523</v>
      </c>
      <c r="C723" s="9" t="s">
        <v>589</v>
      </c>
      <c r="D723" s="79" t="s">
        <v>611</v>
      </c>
      <c r="E723" s="8">
        <v>200</v>
      </c>
      <c r="F723" s="29">
        <v>1265.2</v>
      </c>
      <c r="G723" s="29">
        <v>1265.2</v>
      </c>
    </row>
    <row r="724" spans="1:7" s="30" customFormat="1" ht="30" x14ac:dyDescent="0.25">
      <c r="A724" s="25" t="s">
        <v>25</v>
      </c>
      <c r="B724" s="26" t="s">
        <v>523</v>
      </c>
      <c r="C724" s="9" t="s">
        <v>589</v>
      </c>
      <c r="D724" s="79" t="s">
        <v>611</v>
      </c>
      <c r="E724" s="8">
        <v>300</v>
      </c>
      <c r="F724" s="29">
        <v>530.19000000000005</v>
      </c>
      <c r="G724" s="29">
        <v>527.29999999999995</v>
      </c>
    </row>
    <row r="725" spans="1:7" s="30" customFormat="1" ht="15" x14ac:dyDescent="0.25">
      <c r="A725" s="7" t="s">
        <v>55</v>
      </c>
      <c r="B725" s="26" t="s">
        <v>523</v>
      </c>
      <c r="C725" s="9" t="s">
        <v>589</v>
      </c>
      <c r="D725" s="79" t="s">
        <v>611</v>
      </c>
      <c r="E725" s="8">
        <v>800</v>
      </c>
      <c r="F725" s="29">
        <v>0.6</v>
      </c>
      <c r="G725" s="29">
        <v>0</v>
      </c>
    </row>
    <row r="726" spans="1:7" s="30" customFormat="1" ht="45" x14ac:dyDescent="0.25">
      <c r="A726" s="7" t="s">
        <v>74</v>
      </c>
      <c r="B726" s="26" t="s">
        <v>523</v>
      </c>
      <c r="C726" s="9" t="s">
        <v>589</v>
      </c>
      <c r="D726" s="79" t="s">
        <v>612</v>
      </c>
      <c r="E726" s="8"/>
      <c r="F726" s="29">
        <f>F727+F728+F729+F730</f>
        <v>67893.3</v>
      </c>
      <c r="G726" s="29">
        <f>G727+G728+G729+G730</f>
        <v>67879.899999999994</v>
      </c>
    </row>
    <row r="727" spans="1:7" s="30" customFormat="1" ht="75" x14ac:dyDescent="0.25">
      <c r="A727" s="25" t="s">
        <v>22</v>
      </c>
      <c r="B727" s="26" t="s">
        <v>523</v>
      </c>
      <c r="C727" s="9" t="s">
        <v>589</v>
      </c>
      <c r="D727" s="79" t="s">
        <v>612</v>
      </c>
      <c r="E727" s="8">
        <v>100</v>
      </c>
      <c r="F727" s="29">
        <v>59287</v>
      </c>
      <c r="G727" s="29">
        <v>59273.599999999999</v>
      </c>
    </row>
    <row r="728" spans="1:7" s="30" customFormat="1" ht="30" x14ac:dyDescent="0.25">
      <c r="A728" s="25" t="s">
        <v>30</v>
      </c>
      <c r="B728" s="26" t="s">
        <v>523</v>
      </c>
      <c r="C728" s="9" t="s">
        <v>589</v>
      </c>
      <c r="D728" s="79" t="s">
        <v>612</v>
      </c>
      <c r="E728" s="8">
        <v>200</v>
      </c>
      <c r="F728" s="29">
        <v>2442.5</v>
      </c>
      <c r="G728" s="29">
        <v>2442.5</v>
      </c>
    </row>
    <row r="729" spans="1:7" s="30" customFormat="1" ht="15" x14ac:dyDescent="0.25">
      <c r="A729" s="7" t="s">
        <v>55</v>
      </c>
      <c r="B729" s="26" t="s">
        <v>523</v>
      </c>
      <c r="C729" s="9" t="s">
        <v>589</v>
      </c>
      <c r="D729" s="79" t="s">
        <v>612</v>
      </c>
      <c r="E729" s="8">
        <v>800</v>
      </c>
      <c r="F729" s="29">
        <v>2.4</v>
      </c>
      <c r="G729" s="29">
        <v>2.4</v>
      </c>
    </row>
    <row r="730" spans="1:7" s="30" customFormat="1" ht="45" x14ac:dyDescent="0.25">
      <c r="A730" s="25" t="s">
        <v>71</v>
      </c>
      <c r="B730" s="26" t="s">
        <v>523</v>
      </c>
      <c r="C730" s="9" t="s">
        <v>589</v>
      </c>
      <c r="D730" s="79" t="s">
        <v>612</v>
      </c>
      <c r="E730" s="8">
        <v>600</v>
      </c>
      <c r="F730" s="29">
        <v>6161.4000000000005</v>
      </c>
      <c r="G730" s="29">
        <v>6161.4000000000005</v>
      </c>
    </row>
    <row r="731" spans="1:7" s="30" customFormat="1" ht="45" x14ac:dyDescent="0.25">
      <c r="A731" s="86" t="s">
        <v>613</v>
      </c>
      <c r="B731" s="26" t="s">
        <v>523</v>
      </c>
      <c r="C731" s="9" t="s">
        <v>589</v>
      </c>
      <c r="D731" s="79" t="s">
        <v>546</v>
      </c>
      <c r="E731" s="8"/>
      <c r="F731" s="29">
        <f>F732</f>
        <v>196</v>
      </c>
      <c r="G731" s="29">
        <f>G732</f>
        <v>192.2</v>
      </c>
    </row>
    <row r="732" spans="1:7" s="30" customFormat="1" ht="30" x14ac:dyDescent="0.25">
      <c r="A732" s="86" t="s">
        <v>547</v>
      </c>
      <c r="B732" s="26" t="s">
        <v>523</v>
      </c>
      <c r="C732" s="9" t="s">
        <v>589</v>
      </c>
      <c r="D732" s="79" t="s">
        <v>548</v>
      </c>
      <c r="E732" s="8"/>
      <c r="F732" s="29">
        <v>196</v>
      </c>
      <c r="G732" s="29">
        <v>192.2</v>
      </c>
    </row>
    <row r="733" spans="1:7" s="30" customFormat="1" ht="45" x14ac:dyDescent="0.25">
      <c r="A733" s="25" t="s">
        <v>71</v>
      </c>
      <c r="B733" s="26" t="s">
        <v>523</v>
      </c>
      <c r="C733" s="9" t="s">
        <v>589</v>
      </c>
      <c r="D733" s="79" t="s">
        <v>548</v>
      </c>
      <c r="E733" s="8">
        <v>600</v>
      </c>
      <c r="F733" s="29">
        <v>196</v>
      </c>
      <c r="G733" s="29">
        <v>192.2</v>
      </c>
    </row>
    <row r="734" spans="1:7" s="30" customFormat="1" ht="15" x14ac:dyDescent="0.25">
      <c r="A734" s="25" t="s">
        <v>37</v>
      </c>
      <c r="B734" s="26" t="s">
        <v>523</v>
      </c>
      <c r="C734" s="9" t="s">
        <v>38</v>
      </c>
      <c r="D734" s="27"/>
      <c r="E734" s="8"/>
      <c r="F734" s="29">
        <f>F735</f>
        <v>150685.9</v>
      </c>
      <c r="G734" s="29">
        <f>G735</f>
        <v>150328.30000000002</v>
      </c>
    </row>
    <row r="735" spans="1:7" s="30" customFormat="1" ht="15" x14ac:dyDescent="0.25">
      <c r="A735" s="25" t="s">
        <v>341</v>
      </c>
      <c r="B735" s="26" t="s">
        <v>523</v>
      </c>
      <c r="C735" s="9" t="s">
        <v>342</v>
      </c>
      <c r="D735" s="27"/>
      <c r="E735" s="9"/>
      <c r="F735" s="29">
        <f>F736</f>
        <v>150685.9</v>
      </c>
      <c r="G735" s="29">
        <f>G736</f>
        <v>150328.30000000002</v>
      </c>
    </row>
    <row r="736" spans="1:7" s="30" customFormat="1" ht="30" x14ac:dyDescent="0.25">
      <c r="A736" s="25" t="s">
        <v>296</v>
      </c>
      <c r="B736" s="26" t="s">
        <v>523</v>
      </c>
      <c r="C736" s="9" t="s">
        <v>342</v>
      </c>
      <c r="D736" s="27" t="s">
        <v>297</v>
      </c>
      <c r="E736" s="9"/>
      <c r="F736" s="29">
        <f>F737+F743</f>
        <v>150685.9</v>
      </c>
      <c r="G736" s="29">
        <f>G737+G743</f>
        <v>150328.30000000002</v>
      </c>
    </row>
    <row r="737" spans="1:7" s="30" customFormat="1" ht="30" x14ac:dyDescent="0.25">
      <c r="A737" s="7" t="s">
        <v>298</v>
      </c>
      <c r="B737" s="26" t="s">
        <v>523</v>
      </c>
      <c r="C737" s="9" t="s">
        <v>342</v>
      </c>
      <c r="D737" s="27" t="s">
        <v>299</v>
      </c>
      <c r="E737" s="9"/>
      <c r="F737" s="29">
        <f>F738</f>
        <v>92717.3</v>
      </c>
      <c r="G737" s="29">
        <f>G738</f>
        <v>92692.1</v>
      </c>
    </row>
    <row r="738" spans="1:7" s="30" customFormat="1" ht="45" x14ac:dyDescent="0.25">
      <c r="A738" s="7" t="s">
        <v>524</v>
      </c>
      <c r="B738" s="26" t="s">
        <v>523</v>
      </c>
      <c r="C738" s="9" t="s">
        <v>342</v>
      </c>
      <c r="D738" s="27" t="s">
        <v>525</v>
      </c>
      <c r="E738" s="9"/>
      <c r="F738" s="29">
        <f>F739</f>
        <v>92717.3</v>
      </c>
      <c r="G738" s="29">
        <f>G739</f>
        <v>92692.1</v>
      </c>
    </row>
    <row r="739" spans="1:7" s="30" customFormat="1" ht="75" x14ac:dyDescent="0.25">
      <c r="A739" s="97" t="s">
        <v>590</v>
      </c>
      <c r="B739" s="26" t="s">
        <v>523</v>
      </c>
      <c r="C739" s="9" t="s">
        <v>342</v>
      </c>
      <c r="D739" s="27" t="s">
        <v>591</v>
      </c>
      <c r="E739" s="8"/>
      <c r="F739" s="29">
        <f>F740+F741+F742</f>
        <v>92717.3</v>
      </c>
      <c r="G739" s="29">
        <f>G740+G741+G742</f>
        <v>92692.1</v>
      </c>
    </row>
    <row r="740" spans="1:7" s="30" customFormat="1" ht="45" x14ac:dyDescent="0.25">
      <c r="A740" s="25" t="s">
        <v>71</v>
      </c>
      <c r="B740" s="26" t="s">
        <v>523</v>
      </c>
      <c r="C740" s="9" t="s">
        <v>342</v>
      </c>
      <c r="D740" s="27" t="s">
        <v>591</v>
      </c>
      <c r="E740" s="8">
        <v>600</v>
      </c>
      <c r="F740" s="29">
        <v>91587.3</v>
      </c>
      <c r="G740" s="29">
        <v>91587.3</v>
      </c>
    </row>
    <row r="741" spans="1:7" ht="30" x14ac:dyDescent="0.25">
      <c r="A741" s="25" t="s">
        <v>30</v>
      </c>
      <c r="B741" s="26" t="s">
        <v>523</v>
      </c>
      <c r="C741" s="9" t="s">
        <v>342</v>
      </c>
      <c r="D741" s="27" t="s">
        <v>591</v>
      </c>
      <c r="E741" s="8">
        <v>200</v>
      </c>
      <c r="F741" s="29">
        <v>18.5</v>
      </c>
      <c r="G741" s="29">
        <v>9.8000000000000007</v>
      </c>
    </row>
    <row r="742" spans="1:7" ht="30" x14ac:dyDescent="0.25">
      <c r="A742" s="25" t="s">
        <v>25</v>
      </c>
      <c r="B742" s="26" t="s">
        <v>523</v>
      </c>
      <c r="C742" s="9" t="s">
        <v>342</v>
      </c>
      <c r="D742" s="27" t="s">
        <v>591</v>
      </c>
      <c r="E742" s="8">
        <v>300</v>
      </c>
      <c r="F742" s="29">
        <v>1111.5</v>
      </c>
      <c r="G742" s="29">
        <v>1095</v>
      </c>
    </row>
    <row r="743" spans="1:7" ht="30" x14ac:dyDescent="0.25">
      <c r="A743" s="7" t="s">
        <v>578</v>
      </c>
      <c r="B743" s="26" t="s">
        <v>523</v>
      </c>
      <c r="C743" s="9" t="s">
        <v>342</v>
      </c>
      <c r="D743" s="27" t="s">
        <v>579</v>
      </c>
      <c r="E743" s="9"/>
      <c r="F743" s="29">
        <f>F744</f>
        <v>57968.6</v>
      </c>
      <c r="G743" s="29">
        <f>G744</f>
        <v>57636.200000000004</v>
      </c>
    </row>
    <row r="744" spans="1:7" ht="45" x14ac:dyDescent="0.25">
      <c r="A744" s="62" t="s">
        <v>594</v>
      </c>
      <c r="B744" s="26" t="s">
        <v>523</v>
      </c>
      <c r="C744" s="9" t="s">
        <v>342</v>
      </c>
      <c r="D744" s="27" t="s">
        <v>595</v>
      </c>
      <c r="E744" s="9"/>
      <c r="F744" s="29">
        <f>F745+F748+F751</f>
        <v>57968.6</v>
      </c>
      <c r="G744" s="29">
        <f>G745+G748+G751</f>
        <v>57636.200000000004</v>
      </c>
    </row>
    <row r="745" spans="1:7" ht="60" x14ac:dyDescent="0.25">
      <c r="A745" s="25" t="s">
        <v>596</v>
      </c>
      <c r="B745" s="26" t="s">
        <v>523</v>
      </c>
      <c r="C745" s="9" t="s">
        <v>342</v>
      </c>
      <c r="D745" s="27" t="s">
        <v>597</v>
      </c>
      <c r="E745" s="8"/>
      <c r="F745" s="29">
        <f>F746+F747</f>
        <v>4877</v>
      </c>
      <c r="G745" s="29">
        <f>G746+G747</f>
        <v>4871</v>
      </c>
    </row>
    <row r="746" spans="1:7" ht="30" x14ac:dyDescent="0.25">
      <c r="A746" s="25" t="s">
        <v>30</v>
      </c>
      <c r="B746" s="26" t="s">
        <v>523</v>
      </c>
      <c r="C746" s="9" t="s">
        <v>342</v>
      </c>
      <c r="D746" s="27" t="s">
        <v>597</v>
      </c>
      <c r="E746" s="8">
        <v>200</v>
      </c>
      <c r="F746" s="29">
        <v>44.5</v>
      </c>
      <c r="G746" s="29">
        <v>44.5</v>
      </c>
    </row>
    <row r="747" spans="1:7" ht="30" x14ac:dyDescent="0.25">
      <c r="A747" s="25" t="s">
        <v>25</v>
      </c>
      <c r="B747" s="26" t="s">
        <v>523</v>
      </c>
      <c r="C747" s="9" t="s">
        <v>342</v>
      </c>
      <c r="D747" s="27" t="s">
        <v>597</v>
      </c>
      <c r="E747" s="8">
        <v>300</v>
      </c>
      <c r="F747" s="29">
        <v>4832.5</v>
      </c>
      <c r="G747" s="29">
        <v>4826.5</v>
      </c>
    </row>
    <row r="748" spans="1:7" ht="90" x14ac:dyDescent="0.25">
      <c r="A748" s="25" t="s">
        <v>598</v>
      </c>
      <c r="B748" s="26" t="s">
        <v>523</v>
      </c>
      <c r="C748" s="9" t="s">
        <v>342</v>
      </c>
      <c r="D748" s="27" t="s">
        <v>599</v>
      </c>
      <c r="E748" s="8"/>
      <c r="F748" s="29">
        <f>F749+F750</f>
        <v>255.1</v>
      </c>
      <c r="G748" s="29">
        <f>G749+G750</f>
        <v>172.9</v>
      </c>
    </row>
    <row r="749" spans="1:7" ht="30" x14ac:dyDescent="0.25">
      <c r="A749" s="25" t="s">
        <v>30</v>
      </c>
      <c r="B749" s="26" t="s">
        <v>523</v>
      </c>
      <c r="C749" s="9" t="s">
        <v>342</v>
      </c>
      <c r="D749" s="27" t="s">
        <v>599</v>
      </c>
      <c r="E749" s="8">
        <v>200</v>
      </c>
      <c r="F749" s="29">
        <v>1</v>
      </c>
      <c r="G749" s="29">
        <v>1</v>
      </c>
    </row>
    <row r="750" spans="1:7" ht="30" x14ac:dyDescent="0.25">
      <c r="A750" s="25" t="s">
        <v>25</v>
      </c>
      <c r="B750" s="26" t="s">
        <v>523</v>
      </c>
      <c r="C750" s="9" t="s">
        <v>342</v>
      </c>
      <c r="D750" s="27" t="s">
        <v>599</v>
      </c>
      <c r="E750" s="8">
        <v>300</v>
      </c>
      <c r="F750" s="29">
        <v>254.1</v>
      </c>
      <c r="G750" s="29">
        <v>171.9</v>
      </c>
    </row>
    <row r="751" spans="1:7" ht="90" x14ac:dyDescent="0.25">
      <c r="A751" s="25" t="s">
        <v>602</v>
      </c>
      <c r="B751" s="26" t="s">
        <v>523</v>
      </c>
      <c r="C751" s="9" t="s">
        <v>342</v>
      </c>
      <c r="D751" s="27" t="s">
        <v>603</v>
      </c>
      <c r="E751" s="8"/>
      <c r="F751" s="29">
        <f>F752+F753</f>
        <v>52836.5</v>
      </c>
      <c r="G751" s="29">
        <f>G752+G753</f>
        <v>52592.3</v>
      </c>
    </row>
    <row r="752" spans="1:7" ht="30" x14ac:dyDescent="0.25">
      <c r="A752" s="25" t="s">
        <v>30</v>
      </c>
      <c r="B752" s="26" t="s">
        <v>523</v>
      </c>
      <c r="C752" s="9" t="s">
        <v>342</v>
      </c>
      <c r="D752" s="27" t="s">
        <v>603</v>
      </c>
      <c r="E752" s="8">
        <v>200</v>
      </c>
      <c r="F752" s="29">
        <v>395.9</v>
      </c>
      <c r="G752" s="29">
        <v>395.9</v>
      </c>
    </row>
    <row r="753" spans="1:7" ht="30" x14ac:dyDescent="0.25">
      <c r="A753" s="25" t="s">
        <v>25</v>
      </c>
      <c r="B753" s="26" t="s">
        <v>523</v>
      </c>
      <c r="C753" s="9" t="s">
        <v>342</v>
      </c>
      <c r="D753" s="27" t="s">
        <v>603</v>
      </c>
      <c r="E753" s="8">
        <v>300</v>
      </c>
      <c r="F753" s="29">
        <v>52440.6</v>
      </c>
      <c r="G753" s="29">
        <v>52196.4</v>
      </c>
    </row>
    <row r="754" spans="1:7" x14ac:dyDescent="0.25">
      <c r="A754" s="25"/>
      <c r="B754" s="98"/>
      <c r="C754" s="98"/>
      <c r="D754" s="99"/>
      <c r="E754" s="98"/>
      <c r="F754" s="29"/>
      <c r="G754" s="29"/>
    </row>
    <row r="755" spans="1:7" ht="29.25" x14ac:dyDescent="0.25">
      <c r="A755" s="21" t="s">
        <v>614</v>
      </c>
      <c r="B755" s="22" t="s">
        <v>615</v>
      </c>
      <c r="C755" s="9" t="s">
        <v>44</v>
      </c>
      <c r="D755" s="23"/>
      <c r="E755" s="8"/>
      <c r="F755" s="70">
        <f>F756+F763+F784</f>
        <v>437401.1</v>
      </c>
      <c r="G755" s="70">
        <f>G756+G763+G784</f>
        <v>437118.2</v>
      </c>
    </row>
    <row r="756" spans="1:7" s="71" customFormat="1" x14ac:dyDescent="0.25">
      <c r="A756" s="25" t="s">
        <v>616</v>
      </c>
      <c r="B756" s="26" t="s">
        <v>615</v>
      </c>
      <c r="C756" s="9" t="s">
        <v>196</v>
      </c>
      <c r="D756" s="27"/>
      <c r="E756" s="8"/>
      <c r="F756" s="29">
        <f t="shared" ref="F756:G760" si="16">F757</f>
        <v>36650.699999999997</v>
      </c>
      <c r="G756" s="29">
        <f t="shared" si="16"/>
        <v>36650.699999999997</v>
      </c>
    </row>
    <row r="757" spans="1:7" s="71" customFormat="1" x14ac:dyDescent="0.25">
      <c r="A757" s="25" t="s">
        <v>617</v>
      </c>
      <c r="B757" s="26" t="s">
        <v>615</v>
      </c>
      <c r="C757" s="9" t="s">
        <v>255</v>
      </c>
      <c r="D757" s="27"/>
      <c r="E757" s="8"/>
      <c r="F757" s="29">
        <f t="shared" si="16"/>
        <v>36650.699999999997</v>
      </c>
      <c r="G757" s="29">
        <f t="shared" si="16"/>
        <v>36650.699999999997</v>
      </c>
    </row>
    <row r="758" spans="1:7" ht="75" x14ac:dyDescent="0.25">
      <c r="A758" s="46" t="s">
        <v>199</v>
      </c>
      <c r="B758" s="47" t="s">
        <v>615</v>
      </c>
      <c r="C758" s="47" t="s">
        <v>255</v>
      </c>
      <c r="D758" s="48" t="s">
        <v>200</v>
      </c>
      <c r="E758" s="8"/>
      <c r="F758" s="29">
        <f t="shared" si="16"/>
        <v>36650.699999999997</v>
      </c>
      <c r="G758" s="29">
        <f t="shared" si="16"/>
        <v>36650.699999999997</v>
      </c>
    </row>
    <row r="759" spans="1:7" ht="30" x14ac:dyDescent="0.25">
      <c r="A759" s="46" t="s">
        <v>256</v>
      </c>
      <c r="B759" s="47" t="s">
        <v>615</v>
      </c>
      <c r="C759" s="47" t="s">
        <v>255</v>
      </c>
      <c r="D759" s="48" t="s">
        <v>257</v>
      </c>
      <c r="E759" s="8"/>
      <c r="F759" s="29">
        <f t="shared" si="16"/>
        <v>36650.699999999997</v>
      </c>
      <c r="G759" s="29">
        <f t="shared" si="16"/>
        <v>36650.699999999997</v>
      </c>
    </row>
    <row r="760" spans="1:7" ht="30" x14ac:dyDescent="0.25">
      <c r="A760" s="25" t="s">
        <v>262</v>
      </c>
      <c r="B760" s="47" t="s">
        <v>615</v>
      </c>
      <c r="C760" s="47" t="s">
        <v>255</v>
      </c>
      <c r="D760" s="48" t="s">
        <v>263</v>
      </c>
      <c r="E760" s="8"/>
      <c r="F760" s="29">
        <f t="shared" si="16"/>
        <v>36650.699999999997</v>
      </c>
      <c r="G760" s="29">
        <f t="shared" si="16"/>
        <v>36650.699999999997</v>
      </c>
    </row>
    <row r="761" spans="1:7" ht="30" x14ac:dyDescent="0.25">
      <c r="A761" s="25" t="s">
        <v>264</v>
      </c>
      <c r="B761" s="47" t="s">
        <v>615</v>
      </c>
      <c r="C761" s="47" t="s">
        <v>255</v>
      </c>
      <c r="D761" s="48" t="s">
        <v>265</v>
      </c>
      <c r="E761" s="8"/>
      <c r="F761" s="29">
        <v>36650.699999999997</v>
      </c>
      <c r="G761" s="29">
        <v>36650.699999999997</v>
      </c>
    </row>
    <row r="762" spans="1:7" ht="45" x14ac:dyDescent="0.25">
      <c r="A762" s="25" t="s">
        <v>71</v>
      </c>
      <c r="B762" s="47" t="s">
        <v>615</v>
      </c>
      <c r="C762" s="47" t="s">
        <v>255</v>
      </c>
      <c r="D762" s="48" t="s">
        <v>265</v>
      </c>
      <c r="E762" s="8">
        <v>600</v>
      </c>
      <c r="F762" s="29">
        <v>36650.699999999997</v>
      </c>
      <c r="G762" s="29">
        <v>36650.699999999997</v>
      </c>
    </row>
    <row r="763" spans="1:7" x14ac:dyDescent="0.25">
      <c r="A763" s="25" t="s">
        <v>292</v>
      </c>
      <c r="B763" s="26" t="s">
        <v>615</v>
      </c>
      <c r="C763" s="9" t="s">
        <v>293</v>
      </c>
      <c r="D763" s="27"/>
      <c r="E763" s="26"/>
      <c r="F763" s="29">
        <f>F764</f>
        <v>97892.799999999988</v>
      </c>
      <c r="G763" s="29">
        <f>G764</f>
        <v>97892.799999999988</v>
      </c>
    </row>
    <row r="764" spans="1:7" x14ac:dyDescent="0.25">
      <c r="A764" s="25" t="s">
        <v>570</v>
      </c>
      <c r="B764" s="26" t="s">
        <v>615</v>
      </c>
      <c r="C764" s="9" t="s">
        <v>571</v>
      </c>
      <c r="D764" s="27"/>
      <c r="E764" s="26"/>
      <c r="F764" s="29">
        <f>F765+F770</f>
        <v>97892.799999999988</v>
      </c>
      <c r="G764" s="29">
        <f>G765+G770</f>
        <v>97892.799999999988</v>
      </c>
    </row>
    <row r="765" spans="1:7" ht="30" x14ac:dyDescent="0.25">
      <c r="A765" s="25" t="s">
        <v>296</v>
      </c>
      <c r="B765" s="26" t="s">
        <v>615</v>
      </c>
      <c r="C765" s="9" t="s">
        <v>571</v>
      </c>
      <c r="D765" s="27" t="s">
        <v>297</v>
      </c>
      <c r="E765" s="26"/>
      <c r="F765" s="29">
        <f t="shared" ref="F765:G767" si="17">F766</f>
        <v>299.7</v>
      </c>
      <c r="G765" s="29">
        <f t="shared" si="17"/>
        <v>299.7</v>
      </c>
    </row>
    <row r="766" spans="1:7" ht="30" x14ac:dyDescent="0.25">
      <c r="A766" s="7" t="s">
        <v>298</v>
      </c>
      <c r="B766" s="26" t="s">
        <v>615</v>
      </c>
      <c r="C766" s="9" t="s">
        <v>571</v>
      </c>
      <c r="D766" s="27" t="s">
        <v>299</v>
      </c>
      <c r="E766" s="26"/>
      <c r="F766" s="29">
        <f t="shared" si="17"/>
        <v>299.7</v>
      </c>
      <c r="G766" s="29">
        <f t="shared" si="17"/>
        <v>299.7</v>
      </c>
    </row>
    <row r="767" spans="1:7" ht="45" x14ac:dyDescent="0.25">
      <c r="A767" s="34" t="s">
        <v>524</v>
      </c>
      <c r="B767" s="26" t="s">
        <v>615</v>
      </c>
      <c r="C767" s="9" t="s">
        <v>571</v>
      </c>
      <c r="D767" s="27" t="s">
        <v>525</v>
      </c>
      <c r="E767" s="26"/>
      <c r="F767" s="29">
        <f t="shared" si="17"/>
        <v>299.7</v>
      </c>
      <c r="G767" s="29">
        <f t="shared" si="17"/>
        <v>299.7</v>
      </c>
    </row>
    <row r="768" spans="1:7" ht="45" x14ac:dyDescent="0.25">
      <c r="A768" s="25" t="s">
        <v>572</v>
      </c>
      <c r="B768" s="26" t="s">
        <v>615</v>
      </c>
      <c r="C768" s="9" t="s">
        <v>571</v>
      </c>
      <c r="D768" s="27" t="s">
        <v>573</v>
      </c>
      <c r="E768" s="38"/>
      <c r="F768" s="29">
        <v>299.7</v>
      </c>
      <c r="G768" s="29">
        <v>299.7</v>
      </c>
    </row>
    <row r="769" spans="1:7" ht="45" x14ac:dyDescent="0.25">
      <c r="A769" s="25" t="s">
        <v>71</v>
      </c>
      <c r="B769" s="26" t="s">
        <v>615</v>
      </c>
      <c r="C769" s="9" t="s">
        <v>571</v>
      </c>
      <c r="D769" s="27" t="s">
        <v>573</v>
      </c>
      <c r="E769" s="38">
        <v>600</v>
      </c>
      <c r="F769" s="29">
        <v>299.7</v>
      </c>
      <c r="G769" s="29">
        <v>299.7</v>
      </c>
    </row>
    <row r="770" spans="1:7" ht="30" x14ac:dyDescent="0.25">
      <c r="A770" s="7" t="s">
        <v>618</v>
      </c>
      <c r="B770" s="26" t="s">
        <v>615</v>
      </c>
      <c r="C770" s="9" t="s">
        <v>571</v>
      </c>
      <c r="D770" s="100" t="s">
        <v>619</v>
      </c>
      <c r="E770" s="26"/>
      <c r="F770" s="29">
        <f>F771</f>
        <v>97593.099999999991</v>
      </c>
      <c r="G770" s="29">
        <f>G771</f>
        <v>97593.099999999991</v>
      </c>
    </row>
    <row r="771" spans="1:7" ht="30" x14ac:dyDescent="0.25">
      <c r="A771" s="25" t="s">
        <v>620</v>
      </c>
      <c r="B771" s="26" t="s">
        <v>615</v>
      </c>
      <c r="C771" s="9" t="s">
        <v>571</v>
      </c>
      <c r="D771" s="27" t="s">
        <v>621</v>
      </c>
      <c r="E771" s="26"/>
      <c r="F771" s="29">
        <f>F772+F781</f>
        <v>97593.099999999991</v>
      </c>
      <c r="G771" s="29">
        <f>G772+G781</f>
        <v>97593.099999999991</v>
      </c>
    </row>
    <row r="772" spans="1:7" ht="45" x14ac:dyDescent="0.25">
      <c r="A772" s="25" t="s">
        <v>622</v>
      </c>
      <c r="B772" s="26" t="s">
        <v>615</v>
      </c>
      <c r="C772" s="9" t="s">
        <v>571</v>
      </c>
      <c r="D772" s="48" t="s">
        <v>623</v>
      </c>
      <c r="E772" s="26"/>
      <c r="F772" s="29">
        <f>F773+F779</f>
        <v>95493.099999999991</v>
      </c>
      <c r="G772" s="29">
        <f>G773+G779</f>
        <v>95493.099999999991</v>
      </c>
    </row>
    <row r="773" spans="1:7" s="39" customFormat="1" ht="45" x14ac:dyDescent="0.25">
      <c r="A773" s="7" t="s">
        <v>74</v>
      </c>
      <c r="B773" s="26" t="s">
        <v>615</v>
      </c>
      <c r="C773" s="9" t="s">
        <v>571</v>
      </c>
      <c r="D773" s="27" t="s">
        <v>624</v>
      </c>
      <c r="E773" s="26"/>
      <c r="F773" s="29">
        <v>94594.099999999991</v>
      </c>
      <c r="G773" s="29">
        <v>94594.099999999991</v>
      </c>
    </row>
    <row r="774" spans="1:7" s="39" customFormat="1" ht="45" x14ac:dyDescent="0.25">
      <c r="A774" s="25" t="s">
        <v>71</v>
      </c>
      <c r="B774" s="26" t="s">
        <v>615</v>
      </c>
      <c r="C774" s="9" t="s">
        <v>571</v>
      </c>
      <c r="D774" s="27" t="s">
        <v>624</v>
      </c>
      <c r="E774" s="26" t="s">
        <v>533</v>
      </c>
      <c r="F774" s="29">
        <v>94594.099999999991</v>
      </c>
      <c r="G774" s="29">
        <v>94594.099999999991</v>
      </c>
    </row>
    <row r="775" spans="1:7" s="39" customFormat="1" ht="45" hidden="1" x14ac:dyDescent="0.25">
      <c r="A775" s="25" t="s">
        <v>572</v>
      </c>
      <c r="B775" s="26" t="s">
        <v>615</v>
      </c>
      <c r="C775" s="9" t="s">
        <v>571</v>
      </c>
      <c r="D775" s="27" t="s">
        <v>625</v>
      </c>
      <c r="E775" s="26"/>
      <c r="F775" s="29">
        <v>0</v>
      </c>
      <c r="G775" s="29"/>
    </row>
    <row r="776" spans="1:7" s="39" customFormat="1" ht="45" hidden="1" x14ac:dyDescent="0.25">
      <c r="A776" s="25" t="s">
        <v>71</v>
      </c>
      <c r="B776" s="26" t="s">
        <v>615</v>
      </c>
      <c r="C776" s="9" t="s">
        <v>571</v>
      </c>
      <c r="D776" s="27" t="s">
        <v>625</v>
      </c>
      <c r="E776" s="26" t="s">
        <v>533</v>
      </c>
      <c r="F776" s="29">
        <v>0</v>
      </c>
      <c r="G776" s="29"/>
    </row>
    <row r="777" spans="1:7" s="39" customFormat="1" ht="30" hidden="1" x14ac:dyDescent="0.25">
      <c r="A777" s="25" t="s">
        <v>626</v>
      </c>
      <c r="B777" s="26" t="s">
        <v>615</v>
      </c>
      <c r="C777" s="9" t="s">
        <v>571</v>
      </c>
      <c r="D777" s="27" t="s">
        <v>627</v>
      </c>
      <c r="E777" s="26"/>
      <c r="F777" s="29">
        <v>0</v>
      </c>
      <c r="G777" s="29"/>
    </row>
    <row r="778" spans="1:7" s="39" customFormat="1" ht="45" hidden="1" x14ac:dyDescent="0.25">
      <c r="A778" s="25" t="s">
        <v>71</v>
      </c>
      <c r="B778" s="26" t="s">
        <v>615</v>
      </c>
      <c r="C778" s="9" t="s">
        <v>571</v>
      </c>
      <c r="D778" s="27" t="s">
        <v>627</v>
      </c>
      <c r="E778" s="26" t="s">
        <v>533</v>
      </c>
      <c r="F778" s="29">
        <v>0</v>
      </c>
      <c r="G778" s="29"/>
    </row>
    <row r="779" spans="1:7" s="39" customFormat="1" ht="45" x14ac:dyDescent="0.25">
      <c r="A779" s="91" t="s">
        <v>360</v>
      </c>
      <c r="B779" s="26" t="s">
        <v>615</v>
      </c>
      <c r="C779" s="9" t="s">
        <v>571</v>
      </c>
      <c r="D779" s="27" t="s">
        <v>628</v>
      </c>
      <c r="E779" s="26"/>
      <c r="F779" s="29">
        <v>899</v>
      </c>
      <c r="G779" s="29">
        <v>899</v>
      </c>
    </row>
    <row r="780" spans="1:7" s="39" customFormat="1" ht="45" x14ac:dyDescent="0.25">
      <c r="A780" s="25" t="s">
        <v>71</v>
      </c>
      <c r="B780" s="26" t="s">
        <v>615</v>
      </c>
      <c r="C780" s="9" t="s">
        <v>571</v>
      </c>
      <c r="D780" s="27" t="s">
        <v>628</v>
      </c>
      <c r="E780" s="26" t="s">
        <v>533</v>
      </c>
      <c r="F780" s="29">
        <v>899</v>
      </c>
      <c r="G780" s="29">
        <v>899</v>
      </c>
    </row>
    <row r="781" spans="1:7" s="39" customFormat="1" ht="45" x14ac:dyDescent="0.25">
      <c r="A781" s="25" t="s">
        <v>629</v>
      </c>
      <c r="B781" s="26" t="s">
        <v>615</v>
      </c>
      <c r="C781" s="9" t="s">
        <v>571</v>
      </c>
      <c r="D781" s="27" t="s">
        <v>630</v>
      </c>
      <c r="E781" s="26"/>
      <c r="F781" s="29">
        <f>F782</f>
        <v>2100</v>
      </c>
      <c r="G781" s="29">
        <f>G782</f>
        <v>2100</v>
      </c>
    </row>
    <row r="782" spans="1:7" s="39" customFormat="1" ht="30" x14ac:dyDescent="0.25">
      <c r="A782" s="25" t="s">
        <v>631</v>
      </c>
      <c r="B782" s="26" t="s">
        <v>615</v>
      </c>
      <c r="C782" s="9" t="s">
        <v>571</v>
      </c>
      <c r="D782" s="27" t="s">
        <v>632</v>
      </c>
      <c r="E782" s="26"/>
      <c r="F782" s="29">
        <v>2100</v>
      </c>
      <c r="G782" s="29">
        <v>2100</v>
      </c>
    </row>
    <row r="783" spans="1:7" s="39" customFormat="1" ht="30" x14ac:dyDescent="0.25">
      <c r="A783" s="25" t="s">
        <v>78</v>
      </c>
      <c r="B783" s="26" t="s">
        <v>615</v>
      </c>
      <c r="C783" s="9" t="s">
        <v>571</v>
      </c>
      <c r="D783" s="27" t="s">
        <v>632</v>
      </c>
      <c r="E783" s="26" t="s">
        <v>86</v>
      </c>
      <c r="F783" s="29">
        <v>2100</v>
      </c>
      <c r="G783" s="29">
        <v>2100</v>
      </c>
    </row>
    <row r="784" spans="1:7" s="39" customFormat="1" ht="15" x14ac:dyDescent="0.25">
      <c r="A784" s="25" t="s">
        <v>633</v>
      </c>
      <c r="B784" s="26" t="s">
        <v>615</v>
      </c>
      <c r="C784" s="9" t="s">
        <v>634</v>
      </c>
      <c r="D784" s="79"/>
      <c r="E784" s="8"/>
      <c r="F784" s="29">
        <f>F785+F812</f>
        <v>302857.59999999998</v>
      </c>
      <c r="G784" s="29">
        <f>G785+G812</f>
        <v>302574.7</v>
      </c>
    </row>
    <row r="785" spans="1:7" s="39" customFormat="1" ht="15" x14ac:dyDescent="0.25">
      <c r="A785" s="25" t="s">
        <v>635</v>
      </c>
      <c r="B785" s="26" t="s">
        <v>615</v>
      </c>
      <c r="C785" s="9" t="s">
        <v>636</v>
      </c>
      <c r="D785" s="27"/>
      <c r="E785" s="8"/>
      <c r="F785" s="29">
        <f>F786+F792</f>
        <v>245539.9</v>
      </c>
      <c r="G785" s="29">
        <f>G786+G792</f>
        <v>245257.00000000003</v>
      </c>
    </row>
    <row r="786" spans="1:7" s="39" customFormat="1" ht="15" x14ac:dyDescent="0.25">
      <c r="A786" s="25" t="s">
        <v>18</v>
      </c>
      <c r="B786" s="26" t="s">
        <v>615</v>
      </c>
      <c r="C786" s="9" t="s">
        <v>636</v>
      </c>
      <c r="D786" s="27" t="s">
        <v>19</v>
      </c>
      <c r="E786" s="8"/>
      <c r="F786" s="29">
        <f>F787+F789</f>
        <v>4176.7999999999993</v>
      </c>
      <c r="G786" s="29">
        <f>G787+G789</f>
        <v>3973.1</v>
      </c>
    </row>
    <row r="787" spans="1:7" s="39" customFormat="1" ht="45" x14ac:dyDescent="0.25">
      <c r="A787" s="25" t="s">
        <v>327</v>
      </c>
      <c r="B787" s="26" t="s">
        <v>615</v>
      </c>
      <c r="C787" s="9" t="s">
        <v>636</v>
      </c>
      <c r="D787" s="27" t="s">
        <v>328</v>
      </c>
      <c r="E787" s="8"/>
      <c r="F787" s="29">
        <v>2105.1999999999998</v>
      </c>
      <c r="G787" s="29">
        <v>1901.5</v>
      </c>
    </row>
    <row r="788" spans="1:7" s="39" customFormat="1" ht="45" x14ac:dyDescent="0.25">
      <c r="A788" s="25" t="s">
        <v>71</v>
      </c>
      <c r="B788" s="26" t="s">
        <v>615</v>
      </c>
      <c r="C788" s="9" t="s">
        <v>636</v>
      </c>
      <c r="D788" s="27" t="s">
        <v>328</v>
      </c>
      <c r="E788" s="8">
        <v>600</v>
      </c>
      <c r="F788" s="29">
        <v>2105.1999999999998</v>
      </c>
      <c r="G788" s="29">
        <v>1901.5</v>
      </c>
    </row>
    <row r="789" spans="1:7" s="39" customFormat="1" ht="90" x14ac:dyDescent="0.25">
      <c r="A789" s="25" t="s">
        <v>214</v>
      </c>
      <c r="B789" s="26" t="s">
        <v>615</v>
      </c>
      <c r="C789" s="9" t="s">
        <v>636</v>
      </c>
      <c r="D789" s="27" t="s">
        <v>215</v>
      </c>
      <c r="E789" s="8"/>
      <c r="F789" s="29">
        <f>F790+F791</f>
        <v>2071.6</v>
      </c>
      <c r="G789" s="29">
        <f>G790+G791</f>
        <v>2071.6</v>
      </c>
    </row>
    <row r="790" spans="1:7" s="39" customFormat="1" ht="45" x14ac:dyDescent="0.25">
      <c r="A790" s="25" t="s">
        <v>71</v>
      </c>
      <c r="B790" s="26" t="s">
        <v>615</v>
      </c>
      <c r="C790" s="9" t="s">
        <v>636</v>
      </c>
      <c r="D790" s="27" t="s">
        <v>215</v>
      </c>
      <c r="E790" s="8">
        <v>600</v>
      </c>
      <c r="F790" s="29">
        <v>1060</v>
      </c>
      <c r="G790" s="29">
        <v>1060</v>
      </c>
    </row>
    <row r="791" spans="1:7" s="39" customFormat="1" ht="15" x14ac:dyDescent="0.25">
      <c r="A791" s="7" t="s">
        <v>55</v>
      </c>
      <c r="B791" s="26" t="s">
        <v>615</v>
      </c>
      <c r="C791" s="9" t="s">
        <v>636</v>
      </c>
      <c r="D791" s="27" t="s">
        <v>215</v>
      </c>
      <c r="E791" s="8">
        <v>800</v>
      </c>
      <c r="F791" s="29">
        <v>1011.6</v>
      </c>
      <c r="G791" s="29">
        <v>1011.6</v>
      </c>
    </row>
    <row r="792" spans="1:7" s="39" customFormat="1" ht="30" x14ac:dyDescent="0.25">
      <c r="A792" s="7" t="s">
        <v>618</v>
      </c>
      <c r="B792" s="26" t="s">
        <v>615</v>
      </c>
      <c r="C792" s="9" t="s">
        <v>636</v>
      </c>
      <c r="D792" s="100" t="s">
        <v>619</v>
      </c>
      <c r="E792" s="8"/>
      <c r="F792" s="29">
        <f>F793+F802</f>
        <v>241363.1</v>
      </c>
      <c r="G792" s="29">
        <f>G793+G802</f>
        <v>241283.90000000002</v>
      </c>
    </row>
    <row r="793" spans="1:7" s="39" customFormat="1" ht="15" x14ac:dyDescent="0.25">
      <c r="A793" s="25" t="s">
        <v>637</v>
      </c>
      <c r="B793" s="26" t="s">
        <v>615</v>
      </c>
      <c r="C793" s="9" t="s">
        <v>636</v>
      </c>
      <c r="D793" s="79" t="s">
        <v>638</v>
      </c>
      <c r="E793" s="8"/>
      <c r="F793" s="29">
        <f>F794+F799</f>
        <v>61023.499999999993</v>
      </c>
      <c r="G793" s="29">
        <f>G794+G799</f>
        <v>61023.499999999993</v>
      </c>
    </row>
    <row r="794" spans="1:7" s="39" customFormat="1" ht="30" x14ac:dyDescent="0.25">
      <c r="A794" s="25" t="s">
        <v>639</v>
      </c>
      <c r="B794" s="26" t="s">
        <v>615</v>
      </c>
      <c r="C794" s="9" t="s">
        <v>636</v>
      </c>
      <c r="D794" s="79" t="s">
        <v>640</v>
      </c>
      <c r="E794" s="8"/>
      <c r="F794" s="29">
        <f>F795+F797</f>
        <v>56023.499999999993</v>
      </c>
      <c r="G794" s="29">
        <f>G795+G797</f>
        <v>56023.499999999993</v>
      </c>
    </row>
    <row r="795" spans="1:7" s="39" customFormat="1" ht="45" x14ac:dyDescent="0.25">
      <c r="A795" s="7" t="s">
        <v>74</v>
      </c>
      <c r="B795" s="26" t="s">
        <v>615</v>
      </c>
      <c r="C795" s="9" t="s">
        <v>636</v>
      </c>
      <c r="D795" s="79" t="s">
        <v>641</v>
      </c>
      <c r="E795" s="8"/>
      <c r="F795" s="29">
        <v>55488.499999999993</v>
      </c>
      <c r="G795" s="29">
        <v>55488.499999999993</v>
      </c>
    </row>
    <row r="796" spans="1:7" s="39" customFormat="1" ht="45" x14ac:dyDescent="0.25">
      <c r="A796" s="25" t="s">
        <v>71</v>
      </c>
      <c r="B796" s="26" t="s">
        <v>615</v>
      </c>
      <c r="C796" s="9" t="s">
        <v>636</v>
      </c>
      <c r="D796" s="79" t="s">
        <v>641</v>
      </c>
      <c r="E796" s="8">
        <v>600</v>
      </c>
      <c r="F796" s="29">
        <v>55488.499999999993</v>
      </c>
      <c r="G796" s="29">
        <v>55488.499999999993</v>
      </c>
    </row>
    <row r="797" spans="1:7" s="39" customFormat="1" ht="45" x14ac:dyDescent="0.25">
      <c r="A797" s="91" t="s">
        <v>360</v>
      </c>
      <c r="B797" s="26" t="s">
        <v>615</v>
      </c>
      <c r="C797" s="9" t="s">
        <v>636</v>
      </c>
      <c r="D797" s="27" t="s">
        <v>642</v>
      </c>
      <c r="E797" s="26"/>
      <c r="F797" s="29">
        <v>535</v>
      </c>
      <c r="G797" s="29">
        <v>535</v>
      </c>
    </row>
    <row r="798" spans="1:7" s="39" customFormat="1" ht="45" x14ac:dyDescent="0.25">
      <c r="A798" s="25" t="s">
        <v>71</v>
      </c>
      <c r="B798" s="26" t="s">
        <v>615</v>
      </c>
      <c r="C798" s="9" t="s">
        <v>636</v>
      </c>
      <c r="D798" s="27" t="s">
        <v>642</v>
      </c>
      <c r="E798" s="26" t="s">
        <v>533</v>
      </c>
      <c r="F798" s="29">
        <v>535</v>
      </c>
      <c r="G798" s="29">
        <v>535</v>
      </c>
    </row>
    <row r="799" spans="1:7" s="39" customFormat="1" ht="30" x14ac:dyDescent="0.25">
      <c r="A799" s="25" t="s">
        <v>643</v>
      </c>
      <c r="B799" s="26" t="s">
        <v>615</v>
      </c>
      <c r="C799" s="9" t="s">
        <v>636</v>
      </c>
      <c r="D799" s="79" t="s">
        <v>644</v>
      </c>
      <c r="E799" s="26"/>
      <c r="F799" s="29">
        <f>F800</f>
        <v>5000</v>
      </c>
      <c r="G799" s="29">
        <f>G800</f>
        <v>5000</v>
      </c>
    </row>
    <row r="800" spans="1:7" s="39" customFormat="1" ht="45" x14ac:dyDescent="0.25">
      <c r="A800" s="25" t="s">
        <v>645</v>
      </c>
      <c r="B800" s="26" t="s">
        <v>615</v>
      </c>
      <c r="C800" s="9" t="s">
        <v>636</v>
      </c>
      <c r="D800" s="79" t="s">
        <v>646</v>
      </c>
      <c r="E800" s="8"/>
      <c r="F800" s="29">
        <v>5000</v>
      </c>
      <c r="G800" s="29">
        <v>5000</v>
      </c>
    </row>
    <row r="801" spans="1:7" s="39" customFormat="1" ht="45" x14ac:dyDescent="0.25">
      <c r="A801" s="25" t="s">
        <v>71</v>
      </c>
      <c r="B801" s="26" t="s">
        <v>615</v>
      </c>
      <c r="C801" s="9" t="s">
        <v>636</v>
      </c>
      <c r="D801" s="79" t="s">
        <v>646</v>
      </c>
      <c r="E801" s="8">
        <v>600</v>
      </c>
      <c r="F801" s="29">
        <v>5000</v>
      </c>
      <c r="G801" s="29">
        <v>5000</v>
      </c>
    </row>
    <row r="802" spans="1:7" s="39" customFormat="1" ht="30" x14ac:dyDescent="0.25">
      <c r="A802" s="25" t="s">
        <v>647</v>
      </c>
      <c r="B802" s="26" t="s">
        <v>615</v>
      </c>
      <c r="C802" s="9" t="s">
        <v>636</v>
      </c>
      <c r="D802" s="79" t="s">
        <v>648</v>
      </c>
      <c r="E802" s="26"/>
      <c r="F802" s="29">
        <f>F803</f>
        <v>180339.6</v>
      </c>
      <c r="G802" s="29">
        <f>G803</f>
        <v>180260.40000000002</v>
      </c>
    </row>
    <row r="803" spans="1:7" s="39" customFormat="1" ht="30" x14ac:dyDescent="0.25">
      <c r="A803" s="25" t="s">
        <v>649</v>
      </c>
      <c r="B803" s="26" t="s">
        <v>615</v>
      </c>
      <c r="C803" s="9" t="s">
        <v>636</v>
      </c>
      <c r="D803" s="79" t="s">
        <v>650</v>
      </c>
      <c r="E803" s="26"/>
      <c r="F803" s="29">
        <f>F804+F806+F808+F810</f>
        <v>180339.6</v>
      </c>
      <c r="G803" s="29">
        <f>G804+G806+G808+G810</f>
        <v>180260.40000000002</v>
      </c>
    </row>
    <row r="804" spans="1:7" s="39" customFormat="1" ht="45" x14ac:dyDescent="0.25">
      <c r="A804" s="7" t="s">
        <v>74</v>
      </c>
      <c r="B804" s="26" t="s">
        <v>615</v>
      </c>
      <c r="C804" s="9" t="s">
        <v>636</v>
      </c>
      <c r="D804" s="27" t="s">
        <v>651</v>
      </c>
      <c r="E804" s="26"/>
      <c r="F804" s="29">
        <v>174998.2</v>
      </c>
      <c r="G804" s="29">
        <v>174998.2</v>
      </c>
    </row>
    <row r="805" spans="1:7" s="39" customFormat="1" ht="45" x14ac:dyDescent="0.25">
      <c r="A805" s="25" t="s">
        <v>71</v>
      </c>
      <c r="B805" s="26" t="s">
        <v>615</v>
      </c>
      <c r="C805" s="9" t="s">
        <v>636</v>
      </c>
      <c r="D805" s="27" t="s">
        <v>651</v>
      </c>
      <c r="E805" s="8">
        <v>600</v>
      </c>
      <c r="F805" s="29">
        <v>174998.2</v>
      </c>
      <c r="G805" s="29">
        <v>174998.2</v>
      </c>
    </row>
    <row r="806" spans="1:7" s="39" customFormat="1" ht="45" x14ac:dyDescent="0.25">
      <c r="A806" s="91" t="s">
        <v>360</v>
      </c>
      <c r="B806" s="26" t="s">
        <v>615</v>
      </c>
      <c r="C806" s="9" t="s">
        <v>636</v>
      </c>
      <c r="D806" s="27" t="s">
        <v>652</v>
      </c>
      <c r="E806" s="8"/>
      <c r="F806" s="29">
        <v>4448</v>
      </c>
      <c r="G806" s="29">
        <v>4448</v>
      </c>
    </row>
    <row r="807" spans="1:7" s="39" customFormat="1" ht="45" x14ac:dyDescent="0.25">
      <c r="A807" s="94" t="s">
        <v>71</v>
      </c>
      <c r="B807" s="26" t="s">
        <v>615</v>
      </c>
      <c r="C807" s="9" t="s">
        <v>636</v>
      </c>
      <c r="D807" s="27" t="s">
        <v>652</v>
      </c>
      <c r="E807" s="8">
        <v>600</v>
      </c>
      <c r="F807" s="29">
        <v>4448</v>
      </c>
      <c r="G807" s="29">
        <v>4448</v>
      </c>
    </row>
    <row r="808" spans="1:7" s="39" customFormat="1" ht="45" x14ac:dyDescent="0.25">
      <c r="A808" s="45" t="s">
        <v>653</v>
      </c>
      <c r="B808" s="101" t="s">
        <v>615</v>
      </c>
      <c r="C808" s="101" t="s">
        <v>636</v>
      </c>
      <c r="D808" s="102" t="s">
        <v>654</v>
      </c>
      <c r="E808" s="9"/>
      <c r="F808" s="29">
        <v>468.79999999999995</v>
      </c>
      <c r="G808" s="29">
        <v>389.6</v>
      </c>
    </row>
    <row r="809" spans="1:7" s="39" customFormat="1" ht="45" x14ac:dyDescent="0.25">
      <c r="A809" s="25" t="s">
        <v>71</v>
      </c>
      <c r="B809" s="101" t="s">
        <v>615</v>
      </c>
      <c r="C809" s="101" t="s">
        <v>636</v>
      </c>
      <c r="D809" s="102" t="s">
        <v>654</v>
      </c>
      <c r="E809" s="9" t="s">
        <v>533</v>
      </c>
      <c r="F809" s="29">
        <v>468.79999999999995</v>
      </c>
      <c r="G809" s="29">
        <v>389.6</v>
      </c>
    </row>
    <row r="810" spans="1:7" s="39" customFormat="1" ht="45" x14ac:dyDescent="0.25">
      <c r="A810" s="25" t="s">
        <v>655</v>
      </c>
      <c r="B810" s="26" t="s">
        <v>615</v>
      </c>
      <c r="C810" s="9" t="s">
        <v>636</v>
      </c>
      <c r="D810" s="27" t="s">
        <v>656</v>
      </c>
      <c r="E810" s="8"/>
      <c r="F810" s="29">
        <v>424.59999999999997</v>
      </c>
      <c r="G810" s="29">
        <v>424.59999999999997</v>
      </c>
    </row>
    <row r="811" spans="1:7" s="39" customFormat="1" ht="45" x14ac:dyDescent="0.25">
      <c r="A811" s="25" t="s">
        <v>71</v>
      </c>
      <c r="B811" s="26" t="s">
        <v>615</v>
      </c>
      <c r="C811" s="9" t="s">
        <v>636</v>
      </c>
      <c r="D811" s="27" t="s">
        <v>656</v>
      </c>
      <c r="E811" s="8">
        <v>600</v>
      </c>
      <c r="F811" s="29">
        <v>424.59999999999997</v>
      </c>
      <c r="G811" s="29">
        <v>424.59999999999997</v>
      </c>
    </row>
    <row r="812" spans="1:7" s="39" customFormat="1" ht="30" x14ac:dyDescent="0.25">
      <c r="A812" s="25" t="s">
        <v>657</v>
      </c>
      <c r="B812" s="26" t="s">
        <v>615</v>
      </c>
      <c r="C812" s="9" t="s">
        <v>658</v>
      </c>
      <c r="D812" s="27"/>
      <c r="E812" s="26"/>
      <c r="F812" s="29">
        <f>F813</f>
        <v>57317.7</v>
      </c>
      <c r="G812" s="29">
        <f>G813</f>
        <v>57317.7</v>
      </c>
    </row>
    <row r="813" spans="1:7" s="39" customFormat="1" ht="30" x14ac:dyDescent="0.25">
      <c r="A813" s="7" t="s">
        <v>659</v>
      </c>
      <c r="B813" s="26" t="s">
        <v>615</v>
      </c>
      <c r="C813" s="9" t="s">
        <v>658</v>
      </c>
      <c r="D813" s="100" t="s">
        <v>619</v>
      </c>
      <c r="E813" s="26"/>
      <c r="F813" s="29">
        <f>F814+F819</f>
        <v>57317.7</v>
      </c>
      <c r="G813" s="29">
        <f>G814+G819</f>
        <v>57317.7</v>
      </c>
    </row>
    <row r="814" spans="1:7" s="39" customFormat="1" ht="15" x14ac:dyDescent="0.25">
      <c r="A814" s="43" t="s">
        <v>660</v>
      </c>
      <c r="B814" s="35" t="s">
        <v>615</v>
      </c>
      <c r="C814" s="35" t="s">
        <v>658</v>
      </c>
      <c r="D814" s="36" t="s">
        <v>661</v>
      </c>
      <c r="E814" s="26"/>
      <c r="F814" s="29">
        <f>F815</f>
        <v>3410.7999999999997</v>
      </c>
      <c r="G814" s="29">
        <f>G815</f>
        <v>3410.7999999999997</v>
      </c>
    </row>
    <row r="815" spans="1:7" s="39" customFormat="1" ht="30" x14ac:dyDescent="0.25">
      <c r="A815" s="43" t="s">
        <v>662</v>
      </c>
      <c r="B815" s="35" t="s">
        <v>615</v>
      </c>
      <c r="C815" s="35" t="s">
        <v>658</v>
      </c>
      <c r="D815" s="36" t="s">
        <v>663</v>
      </c>
      <c r="E815" s="26"/>
      <c r="F815" s="29">
        <f>F816</f>
        <v>3410.7999999999997</v>
      </c>
      <c r="G815" s="29">
        <f>G816</f>
        <v>3410.7999999999997</v>
      </c>
    </row>
    <row r="816" spans="1:7" s="39" customFormat="1" ht="30" x14ac:dyDescent="0.25">
      <c r="A816" s="25" t="s">
        <v>664</v>
      </c>
      <c r="B816" s="35" t="s">
        <v>615</v>
      </c>
      <c r="C816" s="35" t="s">
        <v>658</v>
      </c>
      <c r="D816" s="36" t="s">
        <v>665</v>
      </c>
      <c r="E816" s="35"/>
      <c r="F816" s="29">
        <f>F817+F818</f>
        <v>3410.7999999999997</v>
      </c>
      <c r="G816" s="29">
        <f>G817+G818</f>
        <v>3410.7999999999997</v>
      </c>
    </row>
    <row r="817" spans="1:7" s="39" customFormat="1" ht="30" x14ac:dyDescent="0.25">
      <c r="A817" s="25" t="s">
        <v>30</v>
      </c>
      <c r="B817" s="35" t="s">
        <v>615</v>
      </c>
      <c r="C817" s="35" t="s">
        <v>658</v>
      </c>
      <c r="D817" s="36" t="s">
        <v>665</v>
      </c>
      <c r="E817" s="35" t="s">
        <v>63</v>
      </c>
      <c r="F817" s="29">
        <v>2934.1</v>
      </c>
      <c r="G817" s="29">
        <v>2934.1</v>
      </c>
    </row>
    <row r="818" spans="1:7" s="39" customFormat="1" ht="45" x14ac:dyDescent="0.25">
      <c r="A818" s="25" t="s">
        <v>71</v>
      </c>
      <c r="B818" s="35" t="s">
        <v>615</v>
      </c>
      <c r="C818" s="35" t="s">
        <v>658</v>
      </c>
      <c r="D818" s="36" t="s">
        <v>665</v>
      </c>
      <c r="E818" s="35" t="s">
        <v>533</v>
      </c>
      <c r="F818" s="29">
        <v>476.7</v>
      </c>
      <c r="G818" s="29">
        <v>476.7</v>
      </c>
    </row>
    <row r="819" spans="1:7" s="39" customFormat="1" ht="60" x14ac:dyDescent="0.25">
      <c r="A819" s="25" t="s">
        <v>666</v>
      </c>
      <c r="B819" s="26" t="s">
        <v>615</v>
      </c>
      <c r="C819" s="9" t="s">
        <v>658</v>
      </c>
      <c r="D819" s="27" t="s">
        <v>667</v>
      </c>
      <c r="E819" s="26"/>
      <c r="F819" s="29">
        <f>F820+F826</f>
        <v>53906.899999999994</v>
      </c>
      <c r="G819" s="29">
        <f>G820+G826</f>
        <v>53906.899999999994</v>
      </c>
    </row>
    <row r="820" spans="1:7" s="39" customFormat="1" ht="30" x14ac:dyDescent="0.25">
      <c r="A820" s="25" t="s">
        <v>668</v>
      </c>
      <c r="B820" s="26" t="s">
        <v>615</v>
      </c>
      <c r="C820" s="9" t="s">
        <v>658</v>
      </c>
      <c r="D820" s="27" t="s">
        <v>669</v>
      </c>
      <c r="E820" s="26"/>
      <c r="F820" s="29">
        <f>F821+F824</f>
        <v>49890.899999999994</v>
      </c>
      <c r="G820" s="29">
        <f>G821+G824</f>
        <v>49890.899999999994</v>
      </c>
    </row>
    <row r="821" spans="1:7" s="30" customFormat="1" ht="45" x14ac:dyDescent="0.25">
      <c r="A821" s="34" t="s">
        <v>53</v>
      </c>
      <c r="B821" s="26" t="s">
        <v>615</v>
      </c>
      <c r="C821" s="9" t="s">
        <v>658</v>
      </c>
      <c r="D821" s="27" t="s">
        <v>670</v>
      </c>
      <c r="E821" s="26"/>
      <c r="F821" s="29">
        <f>F822+F823</f>
        <v>9118.6999999999989</v>
      </c>
      <c r="G821" s="29">
        <f>G822+G823</f>
        <v>9118.6999999999989</v>
      </c>
    </row>
    <row r="822" spans="1:7" s="30" customFormat="1" ht="75" x14ac:dyDescent="0.25">
      <c r="A822" s="25" t="s">
        <v>22</v>
      </c>
      <c r="B822" s="26" t="s">
        <v>615</v>
      </c>
      <c r="C822" s="9" t="s">
        <v>658</v>
      </c>
      <c r="D822" s="27" t="s">
        <v>670</v>
      </c>
      <c r="E822" s="26" t="s">
        <v>62</v>
      </c>
      <c r="F822" s="29">
        <v>8197.2999999999993</v>
      </c>
      <c r="G822" s="29">
        <v>8197.2999999999993</v>
      </c>
    </row>
    <row r="823" spans="1:7" s="30" customFormat="1" ht="30" x14ac:dyDescent="0.25">
      <c r="A823" s="25" t="s">
        <v>30</v>
      </c>
      <c r="B823" s="26" t="s">
        <v>615</v>
      </c>
      <c r="C823" s="9" t="s">
        <v>658</v>
      </c>
      <c r="D823" s="27" t="s">
        <v>670</v>
      </c>
      <c r="E823" s="26" t="s">
        <v>63</v>
      </c>
      <c r="F823" s="29">
        <v>921.4</v>
      </c>
      <c r="G823" s="29">
        <v>921.4</v>
      </c>
    </row>
    <row r="824" spans="1:7" s="30" customFormat="1" ht="45" x14ac:dyDescent="0.25">
      <c r="A824" s="7" t="s">
        <v>74</v>
      </c>
      <c r="B824" s="26" t="s">
        <v>615</v>
      </c>
      <c r="C824" s="9" t="s">
        <v>658</v>
      </c>
      <c r="D824" s="27" t="s">
        <v>671</v>
      </c>
      <c r="E824" s="26"/>
      <c r="F824" s="29">
        <v>40772.199999999997</v>
      </c>
      <c r="G824" s="29">
        <v>40772.199999999997</v>
      </c>
    </row>
    <row r="825" spans="1:7" s="30" customFormat="1" ht="45" x14ac:dyDescent="0.25">
      <c r="A825" s="25" t="s">
        <v>71</v>
      </c>
      <c r="B825" s="26" t="s">
        <v>615</v>
      </c>
      <c r="C825" s="9" t="s">
        <v>658</v>
      </c>
      <c r="D825" s="27" t="s">
        <v>671</v>
      </c>
      <c r="E825" s="26" t="s">
        <v>533</v>
      </c>
      <c r="F825" s="29">
        <v>40772.199999999997</v>
      </c>
      <c r="G825" s="29">
        <v>40772.199999999997</v>
      </c>
    </row>
    <row r="826" spans="1:7" s="30" customFormat="1" ht="45" x14ac:dyDescent="0.25">
      <c r="A826" s="25" t="s">
        <v>672</v>
      </c>
      <c r="B826" s="26" t="s">
        <v>615</v>
      </c>
      <c r="C826" s="9" t="s">
        <v>658</v>
      </c>
      <c r="D826" s="27" t="s">
        <v>673</v>
      </c>
      <c r="E826" s="26"/>
      <c r="F826" s="29">
        <f>F827</f>
        <v>4016</v>
      </c>
      <c r="G826" s="29">
        <f>G827</f>
        <v>4016</v>
      </c>
    </row>
    <row r="827" spans="1:7" s="30" customFormat="1" ht="30" x14ac:dyDescent="0.25">
      <c r="A827" s="7" t="s">
        <v>674</v>
      </c>
      <c r="B827" s="26" t="s">
        <v>615</v>
      </c>
      <c r="C827" s="9" t="s">
        <v>658</v>
      </c>
      <c r="D827" s="27" t="s">
        <v>675</v>
      </c>
      <c r="E827" s="8"/>
      <c r="F827" s="29">
        <f>F828+F829</f>
        <v>4016</v>
      </c>
      <c r="G827" s="29">
        <f>G828+G829</f>
        <v>4016</v>
      </c>
    </row>
    <row r="828" spans="1:7" s="30" customFormat="1" ht="30" x14ac:dyDescent="0.25">
      <c r="A828" s="25" t="s">
        <v>25</v>
      </c>
      <c r="B828" s="26" t="s">
        <v>615</v>
      </c>
      <c r="C828" s="9" t="s">
        <v>658</v>
      </c>
      <c r="D828" s="27" t="s">
        <v>675</v>
      </c>
      <c r="E828" s="8">
        <v>300</v>
      </c>
      <c r="F828" s="29">
        <v>516</v>
      </c>
      <c r="G828" s="29">
        <v>516</v>
      </c>
    </row>
    <row r="829" spans="1:7" s="30" customFormat="1" ht="45" x14ac:dyDescent="0.25">
      <c r="A829" s="25" t="s">
        <v>71</v>
      </c>
      <c r="B829" s="26" t="s">
        <v>615</v>
      </c>
      <c r="C829" s="9" t="s">
        <v>658</v>
      </c>
      <c r="D829" s="27" t="s">
        <v>675</v>
      </c>
      <c r="E829" s="8">
        <v>600</v>
      </c>
      <c r="F829" s="29">
        <v>3500</v>
      </c>
      <c r="G829" s="29">
        <v>3500</v>
      </c>
    </row>
    <row r="830" spans="1:7" s="30" customFormat="1" ht="15" x14ac:dyDescent="0.25">
      <c r="A830" s="7"/>
      <c r="B830" s="26"/>
      <c r="C830" s="9" t="s">
        <v>44</v>
      </c>
      <c r="D830" s="27"/>
      <c r="E830" s="8"/>
      <c r="F830" s="29"/>
      <c r="G830" s="29"/>
    </row>
    <row r="831" spans="1:7" s="30" customFormat="1" ht="43.5" x14ac:dyDescent="0.25">
      <c r="A831" s="21" t="s">
        <v>676</v>
      </c>
      <c r="B831" s="22" t="s">
        <v>677</v>
      </c>
      <c r="C831" s="9" t="s">
        <v>44</v>
      </c>
      <c r="D831" s="23"/>
      <c r="E831" s="8"/>
      <c r="F831" s="70">
        <f>F832+F856+F863+F899</f>
        <v>408611.6</v>
      </c>
      <c r="G831" s="70">
        <f>G832+G856+G863+G899</f>
        <v>369444.4</v>
      </c>
    </row>
    <row r="832" spans="1:7" s="30" customFormat="1" ht="15" x14ac:dyDescent="0.25">
      <c r="A832" s="25" t="s">
        <v>14</v>
      </c>
      <c r="B832" s="26" t="s">
        <v>677</v>
      </c>
      <c r="C832" s="9" t="s">
        <v>15</v>
      </c>
      <c r="D832" s="26"/>
      <c r="E832" s="8"/>
      <c r="F832" s="29">
        <f>F833</f>
        <v>80502.399999999994</v>
      </c>
      <c r="G832" s="29">
        <f>G833</f>
        <v>80272.899999999994</v>
      </c>
    </row>
    <row r="833" spans="1:7" s="30" customFormat="1" ht="15" x14ac:dyDescent="0.25">
      <c r="A833" s="25" t="s">
        <v>33</v>
      </c>
      <c r="B833" s="26" t="s">
        <v>677</v>
      </c>
      <c r="C833" s="9" t="s">
        <v>34</v>
      </c>
      <c r="D833" s="26"/>
      <c r="E833" s="8"/>
      <c r="F833" s="29">
        <f>F834+F844+F851</f>
        <v>80502.399999999994</v>
      </c>
      <c r="G833" s="29">
        <f>G834+G844+G851</f>
        <v>80272.899999999994</v>
      </c>
    </row>
    <row r="834" spans="1:7" s="30" customFormat="1" ht="15" x14ac:dyDescent="0.25">
      <c r="A834" s="25" t="s">
        <v>18</v>
      </c>
      <c r="B834" s="26" t="s">
        <v>677</v>
      </c>
      <c r="C834" s="9" t="s">
        <v>34</v>
      </c>
      <c r="D834" s="26" t="s">
        <v>19</v>
      </c>
      <c r="E834" s="8"/>
      <c r="F834" s="29">
        <f>F835+F840+F842</f>
        <v>52781.499999999993</v>
      </c>
      <c r="G834" s="29">
        <f>G835+G840+G842</f>
        <v>52616.899999999994</v>
      </c>
    </row>
    <row r="835" spans="1:7" s="30" customFormat="1" ht="45" x14ac:dyDescent="0.25">
      <c r="A835" s="34" t="s">
        <v>53</v>
      </c>
      <c r="B835" s="26" t="s">
        <v>677</v>
      </c>
      <c r="C835" s="9" t="s">
        <v>34</v>
      </c>
      <c r="D835" s="26" t="s">
        <v>54</v>
      </c>
      <c r="E835" s="8"/>
      <c r="F835" s="29">
        <f>F836+F837+F838+F839</f>
        <v>46089.899999999994</v>
      </c>
      <c r="G835" s="29">
        <f>G836+G837+G838+G839</f>
        <v>45925.299999999996</v>
      </c>
    </row>
    <row r="836" spans="1:7" s="30" customFormat="1" ht="75" x14ac:dyDescent="0.25">
      <c r="A836" s="25" t="s">
        <v>22</v>
      </c>
      <c r="B836" s="26" t="s">
        <v>677</v>
      </c>
      <c r="C836" s="9" t="s">
        <v>34</v>
      </c>
      <c r="D836" s="26" t="s">
        <v>54</v>
      </c>
      <c r="E836" s="8">
        <v>100</v>
      </c>
      <c r="F836" s="29">
        <v>39709.599999999999</v>
      </c>
      <c r="G836" s="29">
        <v>39547.599999999999</v>
      </c>
    </row>
    <row r="837" spans="1:7" s="39" customFormat="1" ht="30" x14ac:dyDescent="0.25">
      <c r="A837" s="25" t="s">
        <v>30</v>
      </c>
      <c r="B837" s="26" t="s">
        <v>677</v>
      </c>
      <c r="C837" s="9" t="s">
        <v>34</v>
      </c>
      <c r="D837" s="26" t="s">
        <v>54</v>
      </c>
      <c r="E837" s="8">
        <v>200</v>
      </c>
      <c r="F837" s="29">
        <v>3127.9</v>
      </c>
      <c r="G837" s="29">
        <v>3125.4</v>
      </c>
    </row>
    <row r="838" spans="1:7" s="39" customFormat="1" ht="30" x14ac:dyDescent="0.25">
      <c r="A838" s="25" t="s">
        <v>25</v>
      </c>
      <c r="B838" s="26" t="s">
        <v>677</v>
      </c>
      <c r="C838" s="9" t="s">
        <v>34</v>
      </c>
      <c r="D838" s="26" t="s">
        <v>54</v>
      </c>
      <c r="E838" s="8">
        <v>300</v>
      </c>
      <c r="F838" s="29">
        <v>155.19999999999999</v>
      </c>
      <c r="G838" s="29">
        <v>155.19999999999999</v>
      </c>
    </row>
    <row r="839" spans="1:7" s="39" customFormat="1" ht="15" x14ac:dyDescent="0.25">
      <c r="A839" s="7" t="s">
        <v>55</v>
      </c>
      <c r="B839" s="26" t="s">
        <v>677</v>
      </c>
      <c r="C839" s="9" t="s">
        <v>34</v>
      </c>
      <c r="D839" s="26" t="s">
        <v>54</v>
      </c>
      <c r="E839" s="8">
        <v>800</v>
      </c>
      <c r="F839" s="29">
        <v>3097.2</v>
      </c>
      <c r="G839" s="29">
        <v>3097.1</v>
      </c>
    </row>
    <row r="840" spans="1:7" s="39" customFormat="1" ht="15" x14ac:dyDescent="0.25">
      <c r="A840" s="25" t="s">
        <v>76</v>
      </c>
      <c r="B840" s="26" t="s">
        <v>677</v>
      </c>
      <c r="C840" s="9" t="s">
        <v>34</v>
      </c>
      <c r="D840" s="26" t="s">
        <v>77</v>
      </c>
      <c r="E840" s="8"/>
      <c r="F840" s="29">
        <v>6601.5999999999995</v>
      </c>
      <c r="G840" s="29">
        <v>6601.5999999999995</v>
      </c>
    </row>
    <row r="841" spans="1:7" s="39" customFormat="1" ht="15" x14ac:dyDescent="0.25">
      <c r="A841" s="7" t="s">
        <v>55</v>
      </c>
      <c r="B841" s="26" t="s">
        <v>677</v>
      </c>
      <c r="C841" s="9" t="s">
        <v>34</v>
      </c>
      <c r="D841" s="26" t="s">
        <v>77</v>
      </c>
      <c r="E841" s="8">
        <v>800</v>
      </c>
      <c r="F841" s="29">
        <v>6601.5999999999995</v>
      </c>
      <c r="G841" s="29">
        <v>6601.5999999999995</v>
      </c>
    </row>
    <row r="842" spans="1:7" s="39" customFormat="1" ht="15" x14ac:dyDescent="0.25">
      <c r="A842" s="7" t="s">
        <v>79</v>
      </c>
      <c r="B842" s="26" t="s">
        <v>677</v>
      </c>
      <c r="C842" s="9" t="s">
        <v>34</v>
      </c>
      <c r="D842" s="26" t="s">
        <v>80</v>
      </c>
      <c r="E842" s="8"/>
      <c r="F842" s="29">
        <v>90</v>
      </c>
      <c r="G842" s="29">
        <v>90</v>
      </c>
    </row>
    <row r="843" spans="1:7" s="39" customFormat="1" ht="30" x14ac:dyDescent="0.25">
      <c r="A843" s="25" t="s">
        <v>30</v>
      </c>
      <c r="B843" s="26" t="s">
        <v>677</v>
      </c>
      <c r="C843" s="9" t="s">
        <v>34</v>
      </c>
      <c r="D843" s="26" t="s">
        <v>80</v>
      </c>
      <c r="E843" s="8">
        <v>200</v>
      </c>
      <c r="F843" s="29">
        <v>90</v>
      </c>
      <c r="G843" s="29">
        <v>90</v>
      </c>
    </row>
    <row r="844" spans="1:7" s="39" customFormat="1" ht="45" x14ac:dyDescent="0.25">
      <c r="A844" s="46" t="s">
        <v>343</v>
      </c>
      <c r="B844" s="47" t="s">
        <v>677</v>
      </c>
      <c r="C844" s="47" t="s">
        <v>34</v>
      </c>
      <c r="D844" s="47" t="s">
        <v>344</v>
      </c>
      <c r="E844" s="8"/>
      <c r="F844" s="29">
        <f t="shared" ref="F844:G846" si="18">F845</f>
        <v>27493.500000000004</v>
      </c>
      <c r="G844" s="29">
        <f t="shared" si="18"/>
        <v>27428.6</v>
      </c>
    </row>
    <row r="845" spans="1:7" s="39" customFormat="1" ht="60" x14ac:dyDescent="0.25">
      <c r="A845" s="46" t="s">
        <v>678</v>
      </c>
      <c r="B845" s="47" t="s">
        <v>677</v>
      </c>
      <c r="C845" s="47" t="s">
        <v>34</v>
      </c>
      <c r="D845" s="47" t="s">
        <v>679</v>
      </c>
      <c r="E845" s="8"/>
      <c r="F845" s="29">
        <f t="shared" si="18"/>
        <v>27493.500000000004</v>
      </c>
      <c r="G845" s="29">
        <f t="shared" si="18"/>
        <v>27428.6</v>
      </c>
    </row>
    <row r="846" spans="1:7" s="39" customFormat="1" ht="60" x14ac:dyDescent="0.25">
      <c r="A846" s="46" t="s">
        <v>680</v>
      </c>
      <c r="B846" s="47" t="s">
        <v>677</v>
      </c>
      <c r="C846" s="47" t="s">
        <v>34</v>
      </c>
      <c r="D846" s="47" t="s">
        <v>681</v>
      </c>
      <c r="E846" s="8"/>
      <c r="F846" s="29">
        <f t="shared" si="18"/>
        <v>27493.500000000004</v>
      </c>
      <c r="G846" s="29">
        <f t="shared" si="18"/>
        <v>27428.6</v>
      </c>
    </row>
    <row r="847" spans="1:7" s="39" customFormat="1" ht="45" x14ac:dyDescent="0.25">
      <c r="A847" s="43" t="s">
        <v>123</v>
      </c>
      <c r="B847" s="47" t="s">
        <v>677</v>
      </c>
      <c r="C847" s="47" t="s">
        <v>34</v>
      </c>
      <c r="D847" s="47" t="s">
        <v>682</v>
      </c>
      <c r="E847" s="49"/>
      <c r="F847" s="29">
        <f>F848+F849+F850</f>
        <v>27493.500000000004</v>
      </c>
      <c r="G847" s="29">
        <f>G848+G849+G850</f>
        <v>27428.6</v>
      </c>
    </row>
    <row r="848" spans="1:7" s="39" customFormat="1" ht="75" x14ac:dyDescent="0.25">
      <c r="A848" s="43" t="s">
        <v>683</v>
      </c>
      <c r="B848" s="47" t="s">
        <v>677</v>
      </c>
      <c r="C848" s="47" t="s">
        <v>34</v>
      </c>
      <c r="D848" s="47" t="s">
        <v>682</v>
      </c>
      <c r="E848" s="49">
        <v>100</v>
      </c>
      <c r="F848" s="29">
        <v>26101.000000000004</v>
      </c>
      <c r="G848" s="29">
        <v>26036.1</v>
      </c>
    </row>
    <row r="849" spans="1:7" s="39" customFormat="1" ht="30" x14ac:dyDescent="0.25">
      <c r="A849" s="43" t="s">
        <v>30</v>
      </c>
      <c r="B849" s="47" t="s">
        <v>677</v>
      </c>
      <c r="C849" s="47" t="s">
        <v>34</v>
      </c>
      <c r="D849" s="47" t="s">
        <v>682</v>
      </c>
      <c r="E849" s="49">
        <v>200</v>
      </c>
      <c r="F849" s="29">
        <v>1347.9</v>
      </c>
      <c r="G849" s="29">
        <v>1347.9</v>
      </c>
    </row>
    <row r="850" spans="1:7" s="39" customFormat="1" ht="15" x14ac:dyDescent="0.25">
      <c r="A850" s="43" t="s">
        <v>55</v>
      </c>
      <c r="B850" s="47" t="s">
        <v>677</v>
      </c>
      <c r="C850" s="47" t="s">
        <v>34</v>
      </c>
      <c r="D850" s="47" t="s">
        <v>682</v>
      </c>
      <c r="E850" s="49">
        <v>800</v>
      </c>
      <c r="F850" s="29">
        <v>44.6</v>
      </c>
      <c r="G850" s="29">
        <v>44.6</v>
      </c>
    </row>
    <row r="851" spans="1:7" s="39" customFormat="1" ht="75" x14ac:dyDescent="0.25">
      <c r="A851" s="46" t="s">
        <v>199</v>
      </c>
      <c r="B851" s="47" t="s">
        <v>677</v>
      </c>
      <c r="C851" s="47" t="s">
        <v>34</v>
      </c>
      <c r="D851" s="47" t="s">
        <v>200</v>
      </c>
      <c r="E851" s="49"/>
      <c r="F851" s="29">
        <f t="shared" ref="F851:G853" si="19">F852</f>
        <v>227.4</v>
      </c>
      <c r="G851" s="29">
        <f t="shared" si="19"/>
        <v>227.4</v>
      </c>
    </row>
    <row r="852" spans="1:7" s="39" customFormat="1" ht="45" x14ac:dyDescent="0.25">
      <c r="A852" s="7" t="s">
        <v>684</v>
      </c>
      <c r="B852" s="47" t="s">
        <v>677</v>
      </c>
      <c r="C852" s="47" t="s">
        <v>34</v>
      </c>
      <c r="D852" s="47" t="s">
        <v>685</v>
      </c>
      <c r="E852" s="49"/>
      <c r="F852" s="29">
        <f t="shared" si="19"/>
        <v>227.4</v>
      </c>
      <c r="G852" s="29">
        <f t="shared" si="19"/>
        <v>227.4</v>
      </c>
    </row>
    <row r="853" spans="1:7" s="39" customFormat="1" ht="60" x14ac:dyDescent="0.25">
      <c r="A853" s="7" t="s">
        <v>686</v>
      </c>
      <c r="B853" s="47" t="s">
        <v>677</v>
      </c>
      <c r="C853" s="47" t="s">
        <v>34</v>
      </c>
      <c r="D853" s="47" t="s">
        <v>687</v>
      </c>
      <c r="E853" s="49"/>
      <c r="F853" s="29">
        <f t="shared" si="19"/>
        <v>227.4</v>
      </c>
      <c r="G853" s="29">
        <f t="shared" si="19"/>
        <v>227.4</v>
      </c>
    </row>
    <row r="854" spans="1:7" s="39" customFormat="1" ht="60" x14ac:dyDescent="0.25">
      <c r="A854" s="7" t="s">
        <v>688</v>
      </c>
      <c r="B854" s="47" t="s">
        <v>677</v>
      </c>
      <c r="C854" s="47" t="s">
        <v>34</v>
      </c>
      <c r="D854" s="47" t="s">
        <v>689</v>
      </c>
      <c r="E854" s="49"/>
      <c r="F854" s="29">
        <v>227.4</v>
      </c>
      <c r="G854" s="29">
        <v>227.4</v>
      </c>
    </row>
    <row r="855" spans="1:7" s="39" customFormat="1" ht="30" x14ac:dyDescent="0.25">
      <c r="A855" s="43" t="s">
        <v>30</v>
      </c>
      <c r="B855" s="47" t="s">
        <v>677</v>
      </c>
      <c r="C855" s="47" t="s">
        <v>34</v>
      </c>
      <c r="D855" s="47" t="s">
        <v>689</v>
      </c>
      <c r="E855" s="49">
        <v>200</v>
      </c>
      <c r="F855" s="29">
        <v>227.4</v>
      </c>
      <c r="G855" s="29">
        <v>227.4</v>
      </c>
    </row>
    <row r="856" spans="1:7" s="39" customFormat="1" ht="15" hidden="1" x14ac:dyDescent="0.25">
      <c r="A856" s="46" t="s">
        <v>95</v>
      </c>
      <c r="B856" s="47" t="s">
        <v>677</v>
      </c>
      <c r="C856" s="47" t="s">
        <v>96</v>
      </c>
      <c r="D856" s="47"/>
      <c r="E856" s="49"/>
      <c r="F856" s="29">
        <v>0</v>
      </c>
      <c r="G856" s="29"/>
    </row>
    <row r="857" spans="1:7" s="39" customFormat="1" ht="15" hidden="1" x14ac:dyDescent="0.25">
      <c r="A857" s="46" t="s">
        <v>133</v>
      </c>
      <c r="B857" s="47" t="s">
        <v>677</v>
      </c>
      <c r="C857" s="47" t="s">
        <v>134</v>
      </c>
      <c r="D857" s="47"/>
      <c r="E857" s="49"/>
      <c r="F857" s="29">
        <v>0</v>
      </c>
      <c r="G857" s="29"/>
    </row>
    <row r="858" spans="1:7" s="39" customFormat="1" ht="30" hidden="1" x14ac:dyDescent="0.25">
      <c r="A858" s="46" t="s">
        <v>115</v>
      </c>
      <c r="B858" s="47" t="s">
        <v>677</v>
      </c>
      <c r="C858" s="47" t="s">
        <v>134</v>
      </c>
      <c r="D858" s="47" t="s">
        <v>116</v>
      </c>
      <c r="E858" s="49"/>
      <c r="F858" s="29">
        <v>0</v>
      </c>
      <c r="G858" s="29"/>
    </row>
    <row r="859" spans="1:7" s="39" customFormat="1" ht="45" hidden="1" x14ac:dyDescent="0.25">
      <c r="A859" s="46" t="s">
        <v>137</v>
      </c>
      <c r="B859" s="47" t="s">
        <v>677</v>
      </c>
      <c r="C859" s="47" t="s">
        <v>134</v>
      </c>
      <c r="D859" s="47" t="s">
        <v>138</v>
      </c>
      <c r="E859" s="49"/>
      <c r="F859" s="29">
        <v>0</v>
      </c>
      <c r="G859" s="29"/>
    </row>
    <row r="860" spans="1:7" s="39" customFormat="1" ht="30" hidden="1" x14ac:dyDescent="0.25">
      <c r="A860" s="43" t="s">
        <v>145</v>
      </c>
      <c r="B860" s="47" t="s">
        <v>677</v>
      </c>
      <c r="C860" s="47" t="s">
        <v>134</v>
      </c>
      <c r="D860" s="47" t="s">
        <v>146</v>
      </c>
      <c r="E860" s="49"/>
      <c r="F860" s="29">
        <v>0</v>
      </c>
      <c r="G860" s="29"/>
    </row>
    <row r="861" spans="1:7" s="39" customFormat="1" ht="45" hidden="1" x14ac:dyDescent="0.25">
      <c r="A861" s="43" t="s">
        <v>690</v>
      </c>
      <c r="B861" s="47" t="s">
        <v>677</v>
      </c>
      <c r="C861" s="47" t="s">
        <v>134</v>
      </c>
      <c r="D861" s="47" t="s">
        <v>691</v>
      </c>
      <c r="E861" s="49"/>
      <c r="F861" s="29">
        <v>0</v>
      </c>
      <c r="G861" s="29"/>
    </row>
    <row r="862" spans="1:7" s="39" customFormat="1" ht="30" hidden="1" x14ac:dyDescent="0.25">
      <c r="A862" s="43" t="s">
        <v>30</v>
      </c>
      <c r="B862" s="47" t="s">
        <v>677</v>
      </c>
      <c r="C862" s="47" t="s">
        <v>134</v>
      </c>
      <c r="D862" s="47" t="s">
        <v>691</v>
      </c>
      <c r="E862" s="49">
        <v>200</v>
      </c>
      <c r="F862" s="29">
        <v>0</v>
      </c>
      <c r="G862" s="29"/>
    </row>
    <row r="863" spans="1:7" s="39" customFormat="1" ht="15" x14ac:dyDescent="0.25">
      <c r="A863" s="46" t="s">
        <v>195</v>
      </c>
      <c r="B863" s="47" t="s">
        <v>677</v>
      </c>
      <c r="C863" s="47" t="s">
        <v>196</v>
      </c>
      <c r="D863" s="47"/>
      <c r="E863" s="49"/>
      <c r="F863" s="29">
        <f>F864+F893</f>
        <v>266291.09999999998</v>
      </c>
      <c r="G863" s="29">
        <f>G864+G893</f>
        <v>227818.90000000002</v>
      </c>
    </row>
    <row r="864" spans="1:7" s="39" customFormat="1" ht="15" x14ac:dyDescent="0.25">
      <c r="A864" s="46" t="s">
        <v>197</v>
      </c>
      <c r="B864" s="47" t="s">
        <v>677</v>
      </c>
      <c r="C864" s="47" t="s">
        <v>198</v>
      </c>
      <c r="D864" s="47"/>
      <c r="E864" s="49"/>
      <c r="F864" s="29">
        <f>F868+F888</f>
        <v>266288.5</v>
      </c>
      <c r="G864" s="29">
        <f>G868+G888</f>
        <v>227816.30000000002</v>
      </c>
    </row>
    <row r="865" spans="1:7" s="39" customFormat="1" ht="15" hidden="1" x14ac:dyDescent="0.25">
      <c r="A865" s="46" t="s">
        <v>18</v>
      </c>
      <c r="B865" s="47" t="s">
        <v>677</v>
      </c>
      <c r="C865" s="47" t="s">
        <v>198</v>
      </c>
      <c r="D865" s="47" t="s">
        <v>19</v>
      </c>
      <c r="E865" s="49"/>
      <c r="F865" s="29">
        <v>0</v>
      </c>
      <c r="G865" s="29"/>
    </row>
    <row r="866" spans="1:7" s="39" customFormat="1" ht="30" hidden="1" x14ac:dyDescent="0.25">
      <c r="A866" s="46" t="s">
        <v>692</v>
      </c>
      <c r="B866" s="47" t="s">
        <v>677</v>
      </c>
      <c r="C866" s="47" t="s">
        <v>198</v>
      </c>
      <c r="D866" s="47" t="s">
        <v>693</v>
      </c>
      <c r="E866" s="49"/>
      <c r="F866" s="29">
        <v>0</v>
      </c>
      <c r="G866" s="29"/>
    </row>
    <row r="867" spans="1:7" s="39" customFormat="1" ht="30" hidden="1" x14ac:dyDescent="0.25">
      <c r="A867" s="44" t="s">
        <v>78</v>
      </c>
      <c r="B867" s="47" t="s">
        <v>677</v>
      </c>
      <c r="C867" s="47" t="s">
        <v>198</v>
      </c>
      <c r="D867" s="47" t="s">
        <v>693</v>
      </c>
      <c r="E867" s="49">
        <v>400</v>
      </c>
      <c r="F867" s="29">
        <v>0</v>
      </c>
      <c r="G867" s="29"/>
    </row>
    <row r="868" spans="1:7" s="39" customFormat="1" ht="45" x14ac:dyDescent="0.25">
      <c r="A868" s="46" t="s">
        <v>343</v>
      </c>
      <c r="B868" s="47" t="s">
        <v>677</v>
      </c>
      <c r="C868" s="47" t="s">
        <v>198</v>
      </c>
      <c r="D868" s="47" t="s">
        <v>344</v>
      </c>
      <c r="E868" s="49"/>
      <c r="F868" s="29">
        <f>F869+F884</f>
        <v>254909.1</v>
      </c>
      <c r="G868" s="29">
        <f>G869+G884</f>
        <v>216437.50000000003</v>
      </c>
    </row>
    <row r="869" spans="1:7" s="39" customFormat="1" ht="45" x14ac:dyDescent="0.25">
      <c r="A869" s="46" t="s">
        <v>429</v>
      </c>
      <c r="B869" s="47" t="s">
        <v>677</v>
      </c>
      <c r="C869" s="47" t="s">
        <v>198</v>
      </c>
      <c r="D869" s="47" t="s">
        <v>430</v>
      </c>
      <c r="E869" s="49"/>
      <c r="F869" s="29">
        <f>F870+F875</f>
        <v>250971.2</v>
      </c>
      <c r="G869" s="29">
        <f>G870+G875</f>
        <v>212499.60000000003</v>
      </c>
    </row>
    <row r="870" spans="1:7" s="39" customFormat="1" ht="45" x14ac:dyDescent="0.25">
      <c r="A870" s="103" t="s">
        <v>431</v>
      </c>
      <c r="B870" s="47" t="s">
        <v>677</v>
      </c>
      <c r="C870" s="47" t="s">
        <v>198</v>
      </c>
      <c r="D870" s="47" t="s">
        <v>432</v>
      </c>
      <c r="E870" s="49"/>
      <c r="F870" s="29">
        <f>F871+F873</f>
        <v>145004.80000000002</v>
      </c>
      <c r="G870" s="29">
        <f>G871+G873</f>
        <v>145004.80000000002</v>
      </c>
    </row>
    <row r="871" spans="1:7" s="39" customFormat="1" ht="60" x14ac:dyDescent="0.25">
      <c r="A871" s="51" t="s">
        <v>694</v>
      </c>
      <c r="B871" s="47" t="s">
        <v>677</v>
      </c>
      <c r="C871" s="47" t="s">
        <v>198</v>
      </c>
      <c r="D871" s="47" t="s">
        <v>695</v>
      </c>
      <c r="E871" s="49"/>
      <c r="F871" s="29">
        <v>142413.6</v>
      </c>
      <c r="G871" s="29">
        <v>142413.6</v>
      </c>
    </row>
    <row r="872" spans="1:7" s="39" customFormat="1" ht="30" x14ac:dyDescent="0.25">
      <c r="A872" s="44" t="s">
        <v>78</v>
      </c>
      <c r="B872" s="47" t="s">
        <v>677</v>
      </c>
      <c r="C872" s="47" t="s">
        <v>198</v>
      </c>
      <c r="D872" s="47" t="s">
        <v>695</v>
      </c>
      <c r="E872" s="49">
        <v>400</v>
      </c>
      <c r="F872" s="29">
        <v>142413.6</v>
      </c>
      <c r="G872" s="29">
        <v>142413.6</v>
      </c>
    </row>
    <row r="873" spans="1:7" s="39" customFormat="1" ht="75" x14ac:dyDescent="0.25">
      <c r="A873" s="51" t="s">
        <v>109</v>
      </c>
      <c r="B873" s="47" t="s">
        <v>677</v>
      </c>
      <c r="C873" s="47" t="s">
        <v>198</v>
      </c>
      <c r="D873" s="47" t="s">
        <v>696</v>
      </c>
      <c r="E873" s="49"/>
      <c r="F873" s="29">
        <v>2591.1999999999998</v>
      </c>
      <c r="G873" s="29">
        <v>2591.1999999999998</v>
      </c>
    </row>
    <row r="874" spans="1:7" s="39" customFormat="1" ht="30" x14ac:dyDescent="0.25">
      <c r="A874" s="44" t="s">
        <v>78</v>
      </c>
      <c r="B874" s="47" t="s">
        <v>677</v>
      </c>
      <c r="C874" s="47" t="s">
        <v>198</v>
      </c>
      <c r="D874" s="47" t="s">
        <v>696</v>
      </c>
      <c r="E874" s="49">
        <v>400</v>
      </c>
      <c r="F874" s="29">
        <v>2591.1999999999998</v>
      </c>
      <c r="G874" s="29">
        <v>2591.1999999999998</v>
      </c>
    </row>
    <row r="875" spans="1:7" s="39" customFormat="1" ht="45" x14ac:dyDescent="0.25">
      <c r="A875" s="51" t="s">
        <v>697</v>
      </c>
      <c r="B875" s="47" t="s">
        <v>677</v>
      </c>
      <c r="C875" s="47" t="s">
        <v>198</v>
      </c>
      <c r="D875" s="47" t="s">
        <v>698</v>
      </c>
      <c r="E875" s="49"/>
      <c r="F875" s="29">
        <f>F876+F879+F882</f>
        <v>105966.40000000001</v>
      </c>
      <c r="G875" s="29">
        <f>G876+G879+G882</f>
        <v>67494.8</v>
      </c>
    </row>
    <row r="876" spans="1:7" s="39" customFormat="1" ht="30" x14ac:dyDescent="0.25">
      <c r="A876" s="51" t="s">
        <v>699</v>
      </c>
      <c r="B876" s="47" t="s">
        <v>677</v>
      </c>
      <c r="C876" s="47" t="s">
        <v>198</v>
      </c>
      <c r="D876" s="47" t="s">
        <v>700</v>
      </c>
      <c r="E876" s="49"/>
      <c r="F876" s="29">
        <f>F877+F878</f>
        <v>101682.8</v>
      </c>
      <c r="G876" s="29">
        <f>G877+G878</f>
        <v>63211.200000000004</v>
      </c>
    </row>
    <row r="877" spans="1:7" s="39" customFormat="1" ht="30" x14ac:dyDescent="0.25">
      <c r="A877" s="44" t="s">
        <v>78</v>
      </c>
      <c r="B877" s="47" t="s">
        <v>677</v>
      </c>
      <c r="C877" s="47" t="s">
        <v>198</v>
      </c>
      <c r="D877" s="47" t="s">
        <v>700</v>
      </c>
      <c r="E877" s="49">
        <v>400</v>
      </c>
      <c r="F877" s="29">
        <v>13873.4</v>
      </c>
      <c r="G877" s="29">
        <v>13873.4</v>
      </c>
    </row>
    <row r="878" spans="1:7" s="39" customFormat="1" ht="15" x14ac:dyDescent="0.25">
      <c r="A878" s="43" t="s">
        <v>55</v>
      </c>
      <c r="B878" s="47" t="s">
        <v>677</v>
      </c>
      <c r="C878" s="47" t="s">
        <v>198</v>
      </c>
      <c r="D878" s="47" t="s">
        <v>700</v>
      </c>
      <c r="E878" s="49">
        <v>800</v>
      </c>
      <c r="F878" s="29">
        <v>87809.400000000009</v>
      </c>
      <c r="G878" s="29">
        <v>49337.8</v>
      </c>
    </row>
    <row r="879" spans="1:7" s="39" customFormat="1" ht="30" x14ac:dyDescent="0.25">
      <c r="A879" s="51" t="s">
        <v>699</v>
      </c>
      <c r="B879" s="47" t="s">
        <v>677</v>
      </c>
      <c r="C879" s="47" t="s">
        <v>198</v>
      </c>
      <c r="D879" s="47" t="s">
        <v>701</v>
      </c>
      <c r="E879" s="49"/>
      <c r="F879" s="29">
        <f>F880+F881</f>
        <v>2147.6000000000004</v>
      </c>
      <c r="G879" s="29">
        <f>G880+G881</f>
        <v>2147.6000000000004</v>
      </c>
    </row>
    <row r="880" spans="1:7" s="39" customFormat="1" ht="30" x14ac:dyDescent="0.25">
      <c r="A880" s="44" t="s">
        <v>78</v>
      </c>
      <c r="B880" s="47" t="s">
        <v>677</v>
      </c>
      <c r="C880" s="47" t="s">
        <v>198</v>
      </c>
      <c r="D880" s="47" t="s">
        <v>701</v>
      </c>
      <c r="E880" s="49">
        <v>400</v>
      </c>
      <c r="F880" s="29">
        <v>1279.2</v>
      </c>
      <c r="G880" s="29">
        <v>1279.2</v>
      </c>
    </row>
    <row r="881" spans="1:7" s="39" customFormat="1" ht="15" x14ac:dyDescent="0.25">
      <c r="A881" s="43" t="s">
        <v>55</v>
      </c>
      <c r="B881" s="47" t="s">
        <v>677</v>
      </c>
      <c r="C881" s="47" t="s">
        <v>198</v>
      </c>
      <c r="D881" s="47" t="s">
        <v>701</v>
      </c>
      <c r="E881" s="49">
        <v>800</v>
      </c>
      <c r="F881" s="29">
        <v>868.40000000000009</v>
      </c>
      <c r="G881" s="29">
        <v>868.40000000000009</v>
      </c>
    </row>
    <row r="882" spans="1:7" s="39" customFormat="1" ht="30" x14ac:dyDescent="0.25">
      <c r="A882" s="51" t="s">
        <v>699</v>
      </c>
      <c r="B882" s="47" t="s">
        <v>677</v>
      </c>
      <c r="C882" s="47" t="s">
        <v>198</v>
      </c>
      <c r="D882" s="47" t="s">
        <v>702</v>
      </c>
      <c r="E882" s="49"/>
      <c r="F882" s="29">
        <v>2136</v>
      </c>
      <c r="G882" s="29">
        <v>2136</v>
      </c>
    </row>
    <row r="883" spans="1:7" s="39" customFormat="1" ht="15" x14ac:dyDescent="0.25">
      <c r="A883" s="43" t="s">
        <v>55</v>
      </c>
      <c r="B883" s="47" t="s">
        <v>677</v>
      </c>
      <c r="C883" s="47" t="s">
        <v>198</v>
      </c>
      <c r="D883" s="47" t="s">
        <v>702</v>
      </c>
      <c r="E883" s="49">
        <v>800</v>
      </c>
      <c r="F883" s="29">
        <v>2136</v>
      </c>
      <c r="G883" s="29">
        <v>2136</v>
      </c>
    </row>
    <row r="884" spans="1:7" s="39" customFormat="1" ht="60" x14ac:dyDescent="0.25">
      <c r="A884" s="46" t="s">
        <v>678</v>
      </c>
      <c r="B884" s="47" t="s">
        <v>677</v>
      </c>
      <c r="C884" s="47" t="s">
        <v>198</v>
      </c>
      <c r="D884" s="47" t="s">
        <v>679</v>
      </c>
      <c r="E884" s="49"/>
      <c r="F884" s="29">
        <f>F885</f>
        <v>3937.9</v>
      </c>
      <c r="G884" s="29">
        <f>G885</f>
        <v>3937.9</v>
      </c>
    </row>
    <row r="885" spans="1:7" s="39" customFormat="1" ht="60" x14ac:dyDescent="0.25">
      <c r="A885" s="46" t="s">
        <v>680</v>
      </c>
      <c r="B885" s="47" t="s">
        <v>677</v>
      </c>
      <c r="C885" s="47" t="s">
        <v>198</v>
      </c>
      <c r="D885" s="47" t="s">
        <v>681</v>
      </c>
      <c r="E885" s="49"/>
      <c r="F885" s="29">
        <f>F886</f>
        <v>3937.9</v>
      </c>
      <c r="G885" s="29">
        <f>G886</f>
        <v>3937.9</v>
      </c>
    </row>
    <row r="886" spans="1:7" s="39" customFormat="1" ht="15" x14ac:dyDescent="0.25">
      <c r="A886" s="46" t="s">
        <v>703</v>
      </c>
      <c r="B886" s="47" t="s">
        <v>677</v>
      </c>
      <c r="C886" s="47" t="s">
        <v>198</v>
      </c>
      <c r="D886" s="47" t="s">
        <v>704</v>
      </c>
      <c r="E886" s="49"/>
      <c r="F886" s="29">
        <v>3937.9</v>
      </c>
      <c r="G886" s="29">
        <v>3937.9</v>
      </c>
    </row>
    <row r="887" spans="1:7" s="39" customFormat="1" ht="30" x14ac:dyDescent="0.25">
      <c r="A887" s="43" t="s">
        <v>30</v>
      </c>
      <c r="B887" s="47" t="s">
        <v>677</v>
      </c>
      <c r="C887" s="47" t="s">
        <v>198</v>
      </c>
      <c r="D887" s="47" t="s">
        <v>704</v>
      </c>
      <c r="E887" s="49">
        <v>200</v>
      </c>
      <c r="F887" s="29">
        <v>3937.9</v>
      </c>
      <c r="G887" s="29">
        <v>3937.9</v>
      </c>
    </row>
    <row r="888" spans="1:7" s="39" customFormat="1" ht="75" x14ac:dyDescent="0.25">
      <c r="A888" s="46" t="s">
        <v>199</v>
      </c>
      <c r="B888" s="47" t="s">
        <v>677</v>
      </c>
      <c r="C888" s="47" t="s">
        <v>198</v>
      </c>
      <c r="D888" s="47" t="s">
        <v>200</v>
      </c>
      <c r="E888" s="49"/>
      <c r="F888" s="29">
        <f t="shared" ref="F888:G890" si="20">F889</f>
        <v>11379.4</v>
      </c>
      <c r="G888" s="29">
        <f t="shared" si="20"/>
        <v>11378.8</v>
      </c>
    </row>
    <row r="889" spans="1:7" s="39" customFormat="1" ht="30" x14ac:dyDescent="0.25">
      <c r="A889" s="43" t="s">
        <v>201</v>
      </c>
      <c r="B889" s="47" t="s">
        <v>677</v>
      </c>
      <c r="C889" s="47" t="s">
        <v>198</v>
      </c>
      <c r="D889" s="47" t="s">
        <v>202</v>
      </c>
      <c r="E889" s="49"/>
      <c r="F889" s="29">
        <f t="shared" si="20"/>
        <v>11379.4</v>
      </c>
      <c r="G889" s="29">
        <f t="shared" si="20"/>
        <v>11378.8</v>
      </c>
    </row>
    <row r="890" spans="1:7" s="39" customFormat="1" ht="45" x14ac:dyDescent="0.25">
      <c r="A890" s="43" t="s">
        <v>203</v>
      </c>
      <c r="B890" s="47" t="s">
        <v>677</v>
      </c>
      <c r="C890" s="47" t="s">
        <v>198</v>
      </c>
      <c r="D890" s="47" t="s">
        <v>204</v>
      </c>
      <c r="E890" s="49"/>
      <c r="F890" s="29">
        <f t="shared" si="20"/>
        <v>11379.4</v>
      </c>
      <c r="G890" s="29">
        <f t="shared" si="20"/>
        <v>11378.8</v>
      </c>
    </row>
    <row r="891" spans="1:7" s="39" customFormat="1" ht="75" x14ac:dyDescent="0.25">
      <c r="A891" s="43" t="s">
        <v>705</v>
      </c>
      <c r="B891" s="47" t="s">
        <v>677</v>
      </c>
      <c r="C891" s="47" t="s">
        <v>198</v>
      </c>
      <c r="D891" s="47" t="s">
        <v>706</v>
      </c>
      <c r="E891" s="49"/>
      <c r="F891" s="29">
        <v>11379.4</v>
      </c>
      <c r="G891" s="29">
        <v>11378.8</v>
      </c>
    </row>
    <row r="892" spans="1:7" s="39" customFormat="1" ht="30" x14ac:dyDescent="0.25">
      <c r="A892" s="43" t="s">
        <v>30</v>
      </c>
      <c r="B892" s="47" t="s">
        <v>677</v>
      </c>
      <c r="C892" s="47" t="s">
        <v>198</v>
      </c>
      <c r="D892" s="47" t="s">
        <v>706</v>
      </c>
      <c r="E892" s="49">
        <v>200</v>
      </c>
      <c r="F892" s="29">
        <v>11379.4</v>
      </c>
      <c r="G892" s="29">
        <v>11378.8</v>
      </c>
    </row>
    <row r="893" spans="1:7" s="39" customFormat="1" ht="30" x14ac:dyDescent="0.25">
      <c r="A893" s="25" t="s">
        <v>284</v>
      </c>
      <c r="B893" s="47" t="s">
        <v>677</v>
      </c>
      <c r="C893" s="47" t="s">
        <v>285</v>
      </c>
      <c r="D893" s="47"/>
      <c r="E893" s="49"/>
      <c r="F893" s="29">
        <f t="shared" ref="F893:G896" si="21">F894</f>
        <v>2.6</v>
      </c>
      <c r="G893" s="29">
        <f t="shared" si="21"/>
        <v>2.6</v>
      </c>
    </row>
    <row r="894" spans="1:7" s="39" customFormat="1" ht="45" x14ac:dyDescent="0.25">
      <c r="A894" s="46" t="s">
        <v>343</v>
      </c>
      <c r="B894" s="47" t="s">
        <v>677</v>
      </c>
      <c r="C894" s="47" t="s">
        <v>285</v>
      </c>
      <c r="D894" s="47" t="s">
        <v>344</v>
      </c>
      <c r="E894" s="49"/>
      <c r="F894" s="29">
        <f t="shared" si="21"/>
        <v>2.6</v>
      </c>
      <c r="G894" s="29">
        <f t="shared" si="21"/>
        <v>2.6</v>
      </c>
    </row>
    <row r="895" spans="1:7" s="39" customFormat="1" ht="60" x14ac:dyDescent="0.25">
      <c r="A895" s="46" t="s">
        <v>707</v>
      </c>
      <c r="B895" s="47" t="s">
        <v>677</v>
      </c>
      <c r="C895" s="47" t="s">
        <v>285</v>
      </c>
      <c r="D895" s="47" t="s">
        <v>679</v>
      </c>
      <c r="E895" s="49"/>
      <c r="F895" s="29">
        <f t="shared" si="21"/>
        <v>2.6</v>
      </c>
      <c r="G895" s="29">
        <f t="shared" si="21"/>
        <v>2.6</v>
      </c>
    </row>
    <row r="896" spans="1:7" s="39" customFormat="1" ht="60" x14ac:dyDescent="0.25">
      <c r="A896" s="46" t="s">
        <v>680</v>
      </c>
      <c r="B896" s="47" t="s">
        <v>677</v>
      </c>
      <c r="C896" s="47" t="s">
        <v>285</v>
      </c>
      <c r="D896" s="47" t="s">
        <v>681</v>
      </c>
      <c r="E896" s="49"/>
      <c r="F896" s="29">
        <f t="shared" si="21"/>
        <v>2.6</v>
      </c>
      <c r="G896" s="29">
        <f t="shared" si="21"/>
        <v>2.6</v>
      </c>
    </row>
    <row r="897" spans="1:7" s="39" customFormat="1" ht="150" x14ac:dyDescent="0.25">
      <c r="A897" s="66" t="s">
        <v>708</v>
      </c>
      <c r="B897" s="47" t="s">
        <v>677</v>
      </c>
      <c r="C897" s="47" t="s">
        <v>285</v>
      </c>
      <c r="D897" s="47" t="s">
        <v>709</v>
      </c>
      <c r="E897" s="49"/>
      <c r="F897" s="29">
        <v>2.6</v>
      </c>
      <c r="G897" s="29">
        <v>2.6</v>
      </c>
    </row>
    <row r="898" spans="1:7" s="39" customFormat="1" ht="30" x14ac:dyDescent="0.25">
      <c r="A898" s="43" t="s">
        <v>30</v>
      </c>
      <c r="B898" s="47" t="s">
        <v>677</v>
      </c>
      <c r="C898" s="47" t="s">
        <v>285</v>
      </c>
      <c r="D898" s="47" t="s">
        <v>709</v>
      </c>
      <c r="E898" s="49">
        <v>200</v>
      </c>
      <c r="F898" s="29">
        <v>2.6</v>
      </c>
      <c r="G898" s="29">
        <v>2.6</v>
      </c>
    </row>
    <row r="899" spans="1:7" s="39" customFormat="1" ht="15" x14ac:dyDescent="0.25">
      <c r="A899" s="46" t="s">
        <v>37</v>
      </c>
      <c r="B899" s="47" t="s">
        <v>677</v>
      </c>
      <c r="C899" s="47" t="s">
        <v>38</v>
      </c>
      <c r="D899" s="47"/>
      <c r="E899" s="49"/>
      <c r="F899" s="29">
        <f>F900+F914</f>
        <v>61818.100000000006</v>
      </c>
      <c r="G899" s="29">
        <f>G900+G914</f>
        <v>61352.600000000006</v>
      </c>
    </row>
    <row r="900" spans="1:7" s="39" customFormat="1" ht="15" x14ac:dyDescent="0.25">
      <c r="A900" s="46" t="s">
        <v>39</v>
      </c>
      <c r="B900" s="47" t="s">
        <v>677</v>
      </c>
      <c r="C900" s="47" t="s">
        <v>40</v>
      </c>
      <c r="D900" s="47"/>
      <c r="E900" s="49"/>
      <c r="F900" s="29">
        <f>F901</f>
        <v>44838.2</v>
      </c>
      <c r="G900" s="29">
        <f>G901</f>
        <v>44372.700000000004</v>
      </c>
    </row>
    <row r="901" spans="1:7" s="39" customFormat="1" ht="45" x14ac:dyDescent="0.25">
      <c r="A901" s="46" t="s">
        <v>343</v>
      </c>
      <c r="B901" s="47" t="s">
        <v>677</v>
      </c>
      <c r="C901" s="47" t="s">
        <v>40</v>
      </c>
      <c r="D901" s="47" t="s">
        <v>344</v>
      </c>
      <c r="E901" s="49"/>
      <c r="F901" s="29">
        <f>F902+F906+F910</f>
        <v>44838.2</v>
      </c>
      <c r="G901" s="29">
        <f>G902+G906+G910</f>
        <v>44372.700000000004</v>
      </c>
    </row>
    <row r="902" spans="1:7" s="39" customFormat="1" ht="45" x14ac:dyDescent="0.25">
      <c r="A902" s="46" t="s">
        <v>710</v>
      </c>
      <c r="B902" s="47" t="s">
        <v>677</v>
      </c>
      <c r="C902" s="47" t="s">
        <v>40</v>
      </c>
      <c r="D902" s="47" t="s">
        <v>711</v>
      </c>
      <c r="E902" s="49"/>
      <c r="F902" s="29">
        <f>F903</f>
        <v>516.5</v>
      </c>
      <c r="G902" s="29">
        <f>G903</f>
        <v>516.29999999999995</v>
      </c>
    </row>
    <row r="903" spans="1:7" s="39" customFormat="1" ht="45" x14ac:dyDescent="0.25">
      <c r="A903" s="46" t="s">
        <v>712</v>
      </c>
      <c r="B903" s="47" t="s">
        <v>677</v>
      </c>
      <c r="C903" s="47" t="s">
        <v>40</v>
      </c>
      <c r="D903" s="47" t="s">
        <v>713</v>
      </c>
      <c r="E903" s="49"/>
      <c r="F903" s="29">
        <f>F904</f>
        <v>516.5</v>
      </c>
      <c r="G903" s="29">
        <f>G904</f>
        <v>516.29999999999995</v>
      </c>
    </row>
    <row r="904" spans="1:7" s="39" customFormat="1" ht="75" x14ac:dyDescent="0.25">
      <c r="A904" s="46" t="s">
        <v>714</v>
      </c>
      <c r="B904" s="47" t="s">
        <v>677</v>
      </c>
      <c r="C904" s="47" t="s">
        <v>715</v>
      </c>
      <c r="D904" s="47" t="s">
        <v>716</v>
      </c>
      <c r="E904" s="49"/>
      <c r="F904" s="29">
        <v>516.5</v>
      </c>
      <c r="G904" s="29">
        <v>516.29999999999995</v>
      </c>
    </row>
    <row r="905" spans="1:7" s="39" customFormat="1" ht="30" x14ac:dyDescent="0.25">
      <c r="A905" s="25" t="s">
        <v>25</v>
      </c>
      <c r="B905" s="47" t="s">
        <v>677</v>
      </c>
      <c r="C905" s="47" t="s">
        <v>715</v>
      </c>
      <c r="D905" s="47" t="s">
        <v>716</v>
      </c>
      <c r="E905" s="49">
        <v>300</v>
      </c>
      <c r="F905" s="29">
        <v>516.5</v>
      </c>
      <c r="G905" s="29">
        <v>516.29999999999995</v>
      </c>
    </row>
    <row r="906" spans="1:7" s="39" customFormat="1" ht="30" x14ac:dyDescent="0.25">
      <c r="A906" s="46" t="s">
        <v>717</v>
      </c>
      <c r="B906" s="47" t="s">
        <v>677</v>
      </c>
      <c r="C906" s="47" t="s">
        <v>40</v>
      </c>
      <c r="D906" s="47" t="s">
        <v>718</v>
      </c>
      <c r="E906" s="49"/>
      <c r="F906" s="29">
        <f>F907</f>
        <v>33921.699999999997</v>
      </c>
      <c r="G906" s="29">
        <f>G907</f>
        <v>33901.800000000003</v>
      </c>
    </row>
    <row r="907" spans="1:7" s="39" customFormat="1" ht="60" x14ac:dyDescent="0.25">
      <c r="A907" s="46" t="s">
        <v>719</v>
      </c>
      <c r="B907" s="47" t="s">
        <v>677</v>
      </c>
      <c r="C907" s="47" t="s">
        <v>40</v>
      </c>
      <c r="D907" s="47" t="s">
        <v>720</v>
      </c>
      <c r="E907" s="49"/>
      <c r="F907" s="29">
        <f>F908</f>
        <v>33921.699999999997</v>
      </c>
      <c r="G907" s="29">
        <f>G908</f>
        <v>33901.800000000003</v>
      </c>
    </row>
    <row r="908" spans="1:7" s="39" customFormat="1" ht="30" x14ac:dyDescent="0.25">
      <c r="A908" s="46" t="s">
        <v>721</v>
      </c>
      <c r="B908" s="47" t="s">
        <v>677</v>
      </c>
      <c r="C908" s="47" t="s">
        <v>40</v>
      </c>
      <c r="D908" s="47" t="s">
        <v>722</v>
      </c>
      <c r="E908" s="49"/>
      <c r="F908" s="29">
        <v>33921.699999999997</v>
      </c>
      <c r="G908" s="29">
        <v>33901.800000000003</v>
      </c>
    </row>
    <row r="909" spans="1:7" s="39" customFormat="1" ht="30" x14ac:dyDescent="0.25">
      <c r="A909" s="25" t="s">
        <v>25</v>
      </c>
      <c r="B909" s="47" t="s">
        <v>677</v>
      </c>
      <c r="C909" s="47" t="s">
        <v>40</v>
      </c>
      <c r="D909" s="47" t="s">
        <v>722</v>
      </c>
      <c r="E909" s="49">
        <v>300</v>
      </c>
      <c r="F909" s="29">
        <v>33921.699999999997</v>
      </c>
      <c r="G909" s="29">
        <v>33901.800000000003</v>
      </c>
    </row>
    <row r="910" spans="1:7" s="39" customFormat="1" ht="45" x14ac:dyDescent="0.25">
      <c r="A910" s="45" t="s">
        <v>723</v>
      </c>
      <c r="B910" s="47" t="s">
        <v>677</v>
      </c>
      <c r="C910" s="47" t="s">
        <v>40</v>
      </c>
      <c r="D910" s="47" t="s">
        <v>724</v>
      </c>
      <c r="E910" s="49"/>
      <c r="F910" s="29">
        <f>F911</f>
        <v>10400</v>
      </c>
      <c r="G910" s="29">
        <f>G911</f>
        <v>9954.6</v>
      </c>
    </row>
    <row r="911" spans="1:7" s="39" customFormat="1" ht="45" x14ac:dyDescent="0.25">
      <c r="A911" s="45" t="s">
        <v>725</v>
      </c>
      <c r="B911" s="47" t="s">
        <v>677</v>
      </c>
      <c r="C911" s="47" t="s">
        <v>40</v>
      </c>
      <c r="D911" s="47" t="s">
        <v>726</v>
      </c>
      <c r="E911" s="49"/>
      <c r="F911" s="29">
        <f>F912</f>
        <v>10400</v>
      </c>
      <c r="G911" s="29">
        <f>G912</f>
        <v>9954.6</v>
      </c>
    </row>
    <row r="912" spans="1:7" s="39" customFormat="1" ht="90" x14ac:dyDescent="0.25">
      <c r="A912" s="45" t="s">
        <v>727</v>
      </c>
      <c r="B912" s="47" t="s">
        <v>677</v>
      </c>
      <c r="C912" s="47" t="s">
        <v>40</v>
      </c>
      <c r="D912" s="60" t="s">
        <v>728</v>
      </c>
      <c r="E912" s="49"/>
      <c r="F912" s="29">
        <v>10400</v>
      </c>
      <c r="G912" s="29">
        <v>9954.6</v>
      </c>
    </row>
    <row r="913" spans="1:7" s="39" customFormat="1" ht="30" x14ac:dyDescent="0.25">
      <c r="A913" s="25" t="s">
        <v>25</v>
      </c>
      <c r="B913" s="47" t="s">
        <v>677</v>
      </c>
      <c r="C913" s="47" t="s">
        <v>40</v>
      </c>
      <c r="D913" s="60" t="s">
        <v>728</v>
      </c>
      <c r="E913" s="49">
        <v>300</v>
      </c>
      <c r="F913" s="29">
        <v>10400</v>
      </c>
      <c r="G913" s="29">
        <v>9954.6</v>
      </c>
    </row>
    <row r="914" spans="1:7" s="39" customFormat="1" ht="15" x14ac:dyDescent="0.25">
      <c r="A914" s="46" t="s">
        <v>341</v>
      </c>
      <c r="B914" s="47" t="s">
        <v>677</v>
      </c>
      <c r="C914" s="47" t="s">
        <v>342</v>
      </c>
      <c r="D914" s="47"/>
      <c r="E914" s="47"/>
      <c r="F914" s="29">
        <f t="shared" ref="F914:G916" si="22">F915</f>
        <v>16979.900000000005</v>
      </c>
      <c r="G914" s="29">
        <f t="shared" si="22"/>
        <v>16979.900000000005</v>
      </c>
    </row>
    <row r="915" spans="1:7" s="39" customFormat="1" ht="45" x14ac:dyDescent="0.25">
      <c r="A915" s="46" t="s">
        <v>343</v>
      </c>
      <c r="B915" s="47" t="s">
        <v>677</v>
      </c>
      <c r="C915" s="47" t="s">
        <v>342</v>
      </c>
      <c r="D915" s="47" t="s">
        <v>344</v>
      </c>
      <c r="E915" s="47"/>
      <c r="F915" s="29">
        <f t="shared" si="22"/>
        <v>16979.900000000005</v>
      </c>
      <c r="G915" s="29">
        <f t="shared" si="22"/>
        <v>16979.900000000005</v>
      </c>
    </row>
    <row r="916" spans="1:7" s="39" customFormat="1" ht="75" x14ac:dyDescent="0.25">
      <c r="A916" s="25" t="s">
        <v>345</v>
      </c>
      <c r="B916" s="47" t="s">
        <v>677</v>
      </c>
      <c r="C916" s="47" t="s">
        <v>342</v>
      </c>
      <c r="D916" s="26" t="s">
        <v>346</v>
      </c>
      <c r="E916" s="47"/>
      <c r="F916" s="29">
        <f t="shared" si="22"/>
        <v>16979.900000000005</v>
      </c>
      <c r="G916" s="29">
        <f t="shared" si="22"/>
        <v>16979.900000000005</v>
      </c>
    </row>
    <row r="917" spans="1:7" s="30" customFormat="1" ht="75" x14ac:dyDescent="0.25">
      <c r="A917" s="7" t="s">
        <v>347</v>
      </c>
      <c r="B917" s="47" t="s">
        <v>677</v>
      </c>
      <c r="C917" s="47" t="s">
        <v>342</v>
      </c>
      <c r="D917" s="26" t="s">
        <v>348</v>
      </c>
      <c r="E917" s="47"/>
      <c r="F917" s="29">
        <f>F918+F920</f>
        <v>16979.900000000005</v>
      </c>
      <c r="G917" s="29">
        <f>G918+G920</f>
        <v>16979.900000000005</v>
      </c>
    </row>
    <row r="918" spans="1:7" s="30" customFormat="1" ht="90" x14ac:dyDescent="0.25">
      <c r="A918" s="25" t="s">
        <v>729</v>
      </c>
      <c r="B918" s="47" t="s">
        <v>677</v>
      </c>
      <c r="C918" s="47" t="s">
        <v>342</v>
      </c>
      <c r="D918" s="26" t="s">
        <v>730</v>
      </c>
      <c r="E918" s="47"/>
      <c r="F918" s="29">
        <v>101.29999999999998</v>
      </c>
      <c r="G918" s="29">
        <v>101.29999999999998</v>
      </c>
    </row>
    <row r="919" spans="1:7" s="30" customFormat="1" ht="30" x14ac:dyDescent="0.25">
      <c r="A919" s="25" t="s">
        <v>30</v>
      </c>
      <c r="B919" s="47" t="s">
        <v>677</v>
      </c>
      <c r="C919" s="47" t="s">
        <v>342</v>
      </c>
      <c r="D919" s="26" t="s">
        <v>730</v>
      </c>
      <c r="E919" s="47" t="s">
        <v>63</v>
      </c>
      <c r="F919" s="29">
        <v>101.29999999999998</v>
      </c>
      <c r="G919" s="29">
        <v>101.29999999999998</v>
      </c>
    </row>
    <row r="920" spans="1:7" s="30" customFormat="1" ht="60" x14ac:dyDescent="0.25">
      <c r="A920" s="62" t="s">
        <v>731</v>
      </c>
      <c r="B920" s="47" t="s">
        <v>677</v>
      </c>
      <c r="C920" s="47" t="s">
        <v>342</v>
      </c>
      <c r="D920" s="26" t="s">
        <v>732</v>
      </c>
      <c r="E920" s="47"/>
      <c r="F920" s="29">
        <f>F921+F922</f>
        <v>16878.600000000006</v>
      </c>
      <c r="G920" s="29">
        <f>G921+G922</f>
        <v>16878.600000000006</v>
      </c>
    </row>
    <row r="921" spans="1:7" s="30" customFormat="1" ht="30" x14ac:dyDescent="0.25">
      <c r="A921" s="44" t="s">
        <v>78</v>
      </c>
      <c r="B921" s="47" t="s">
        <v>677</v>
      </c>
      <c r="C921" s="47" t="s">
        <v>342</v>
      </c>
      <c r="D921" s="26" t="s">
        <v>732</v>
      </c>
      <c r="E921" s="47" t="s">
        <v>86</v>
      </c>
      <c r="F921" s="29">
        <v>3792.9000000000033</v>
      </c>
      <c r="G921" s="29">
        <v>3792.9000000000033</v>
      </c>
    </row>
    <row r="922" spans="1:7" s="30" customFormat="1" ht="15" x14ac:dyDescent="0.25">
      <c r="A922" s="43" t="s">
        <v>55</v>
      </c>
      <c r="B922" s="47" t="s">
        <v>677</v>
      </c>
      <c r="C922" s="47" t="s">
        <v>342</v>
      </c>
      <c r="D922" s="26" t="s">
        <v>732</v>
      </c>
      <c r="E922" s="47" t="s">
        <v>83</v>
      </c>
      <c r="F922" s="29">
        <v>13085.7</v>
      </c>
      <c r="G922" s="29">
        <v>13085.7</v>
      </c>
    </row>
    <row r="923" spans="1:7" s="30" customFormat="1" ht="15" x14ac:dyDescent="0.25">
      <c r="A923" s="7"/>
      <c r="B923" s="26"/>
      <c r="C923" s="9"/>
      <c r="D923" s="27"/>
      <c r="E923" s="8"/>
      <c r="F923" s="29"/>
      <c r="G923" s="29"/>
    </row>
    <row r="924" spans="1:7" s="30" customFormat="1" ht="29.25" x14ac:dyDescent="0.25">
      <c r="A924" s="21" t="s">
        <v>733</v>
      </c>
      <c r="B924" s="22" t="s">
        <v>734</v>
      </c>
      <c r="C924" s="9" t="s">
        <v>44</v>
      </c>
      <c r="D924" s="23"/>
      <c r="E924" s="8"/>
      <c r="F924" s="70">
        <f t="shared" ref="F924:G927" si="23">F925</f>
        <v>20357.5</v>
      </c>
      <c r="G924" s="70">
        <f t="shared" si="23"/>
        <v>19949.400000000001</v>
      </c>
    </row>
    <row r="925" spans="1:7" s="30" customFormat="1" ht="15" x14ac:dyDescent="0.25">
      <c r="A925" s="25" t="s">
        <v>14</v>
      </c>
      <c r="B925" s="26" t="s">
        <v>734</v>
      </c>
      <c r="C925" s="9" t="s">
        <v>15</v>
      </c>
      <c r="D925" s="27"/>
      <c r="E925" s="8"/>
      <c r="F925" s="29">
        <f t="shared" si="23"/>
        <v>20357.5</v>
      </c>
      <c r="G925" s="29">
        <f t="shared" si="23"/>
        <v>19949.400000000001</v>
      </c>
    </row>
    <row r="926" spans="1:7" s="30" customFormat="1" ht="45" x14ac:dyDescent="0.25">
      <c r="A926" s="25" t="s">
        <v>735</v>
      </c>
      <c r="B926" s="26" t="s">
        <v>734</v>
      </c>
      <c r="C926" s="9" t="s">
        <v>394</v>
      </c>
      <c r="D926" s="27"/>
      <c r="E926" s="8"/>
      <c r="F926" s="29">
        <f t="shared" si="23"/>
        <v>20357.5</v>
      </c>
      <c r="G926" s="29">
        <f t="shared" si="23"/>
        <v>19949.400000000001</v>
      </c>
    </row>
    <row r="927" spans="1:7" s="30" customFormat="1" ht="15" x14ac:dyDescent="0.25">
      <c r="A927" s="25" t="s">
        <v>18</v>
      </c>
      <c r="B927" s="26" t="s">
        <v>734</v>
      </c>
      <c r="C927" s="9" t="s">
        <v>394</v>
      </c>
      <c r="D927" s="27" t="s">
        <v>19</v>
      </c>
      <c r="E927" s="8"/>
      <c r="F927" s="29">
        <f t="shared" si="23"/>
        <v>20357.5</v>
      </c>
      <c r="G927" s="29">
        <f t="shared" si="23"/>
        <v>19949.400000000001</v>
      </c>
    </row>
    <row r="928" spans="1:7" s="30" customFormat="1" ht="45" x14ac:dyDescent="0.25">
      <c r="A928" s="34" t="s">
        <v>53</v>
      </c>
      <c r="B928" s="26" t="s">
        <v>734</v>
      </c>
      <c r="C928" s="9" t="s">
        <v>394</v>
      </c>
      <c r="D928" s="27" t="s">
        <v>54</v>
      </c>
      <c r="E928" s="29"/>
      <c r="F928" s="29">
        <f>F929+F930+F931+F932</f>
        <v>20357.5</v>
      </c>
      <c r="G928" s="29">
        <f>G929+G930+G931+G932</f>
        <v>19949.400000000001</v>
      </c>
    </row>
    <row r="929" spans="1:7" s="30" customFormat="1" ht="75" x14ac:dyDescent="0.25">
      <c r="A929" s="25" t="s">
        <v>22</v>
      </c>
      <c r="B929" s="26" t="s">
        <v>734</v>
      </c>
      <c r="C929" s="9" t="s">
        <v>394</v>
      </c>
      <c r="D929" s="27" t="s">
        <v>54</v>
      </c>
      <c r="E929" s="8">
        <v>100</v>
      </c>
      <c r="F929" s="29">
        <v>17825.3</v>
      </c>
      <c r="G929" s="29">
        <v>17820.7</v>
      </c>
    </row>
    <row r="930" spans="1:7" s="30" customFormat="1" ht="30" x14ac:dyDescent="0.25">
      <c r="A930" s="25" t="s">
        <v>30</v>
      </c>
      <c r="B930" s="26" t="s">
        <v>734</v>
      </c>
      <c r="C930" s="9" t="s">
        <v>394</v>
      </c>
      <c r="D930" s="27" t="s">
        <v>54</v>
      </c>
      <c r="E930" s="8">
        <v>200</v>
      </c>
      <c r="F930" s="29">
        <v>1900.1999999999998</v>
      </c>
      <c r="G930" s="29">
        <v>1500.7</v>
      </c>
    </row>
    <row r="931" spans="1:7" s="30" customFormat="1" ht="30" x14ac:dyDescent="0.25">
      <c r="A931" s="25" t="s">
        <v>25</v>
      </c>
      <c r="B931" s="26" t="s">
        <v>734</v>
      </c>
      <c r="C931" s="9" t="s">
        <v>394</v>
      </c>
      <c r="D931" s="27" t="s">
        <v>54</v>
      </c>
      <c r="E931" s="8">
        <v>300</v>
      </c>
      <c r="F931" s="29">
        <v>600</v>
      </c>
      <c r="G931" s="29">
        <v>597</v>
      </c>
    </row>
    <row r="932" spans="1:7" s="30" customFormat="1" ht="15" x14ac:dyDescent="0.25">
      <c r="A932" s="7" t="s">
        <v>55</v>
      </c>
      <c r="B932" s="26" t="s">
        <v>734</v>
      </c>
      <c r="C932" s="9" t="s">
        <v>394</v>
      </c>
      <c r="D932" s="27" t="s">
        <v>54</v>
      </c>
      <c r="E932" s="8">
        <v>800</v>
      </c>
      <c r="F932" s="29">
        <v>32</v>
      </c>
      <c r="G932" s="29">
        <v>31</v>
      </c>
    </row>
    <row r="933" spans="1:7" s="30" customFormat="1" ht="15" x14ac:dyDescent="0.25">
      <c r="A933" s="7"/>
      <c r="B933" s="26"/>
      <c r="C933" s="9"/>
      <c r="D933" s="27"/>
      <c r="E933" s="8"/>
      <c r="F933" s="29"/>
      <c r="G933" s="29"/>
    </row>
    <row r="934" spans="1:7" s="30" customFormat="1" ht="29.25" x14ac:dyDescent="0.25">
      <c r="A934" s="21" t="s">
        <v>736</v>
      </c>
      <c r="B934" s="22" t="s">
        <v>737</v>
      </c>
      <c r="C934" s="9" t="s">
        <v>44</v>
      </c>
      <c r="D934" s="23"/>
      <c r="E934" s="8"/>
      <c r="F934" s="70">
        <f t="shared" ref="F934:G937" si="24">F935</f>
        <v>3148.2</v>
      </c>
      <c r="G934" s="70">
        <f t="shared" si="24"/>
        <v>3148.2</v>
      </c>
    </row>
    <row r="935" spans="1:7" s="30" customFormat="1" ht="15" x14ac:dyDescent="0.25">
      <c r="A935" s="25" t="s">
        <v>14</v>
      </c>
      <c r="B935" s="47" t="s">
        <v>737</v>
      </c>
      <c r="C935" s="35" t="s">
        <v>15</v>
      </c>
      <c r="D935" s="23"/>
      <c r="E935" s="8"/>
      <c r="F935" s="29">
        <f t="shared" si="24"/>
        <v>3148.2</v>
      </c>
      <c r="G935" s="29">
        <f t="shared" si="24"/>
        <v>3148.2</v>
      </c>
    </row>
    <row r="936" spans="1:7" s="30" customFormat="1" ht="30" x14ac:dyDescent="0.25">
      <c r="A936" s="25" t="s">
        <v>738</v>
      </c>
      <c r="B936" s="47" t="s">
        <v>737</v>
      </c>
      <c r="C936" s="35" t="s">
        <v>739</v>
      </c>
      <c r="D936" s="23"/>
      <c r="E936" s="8"/>
      <c r="F936" s="29">
        <f t="shared" si="24"/>
        <v>3148.2</v>
      </c>
      <c r="G936" s="29">
        <f t="shared" si="24"/>
        <v>3148.2</v>
      </c>
    </row>
    <row r="937" spans="1:7" s="30" customFormat="1" ht="15" x14ac:dyDescent="0.25">
      <c r="A937" s="25" t="s">
        <v>18</v>
      </c>
      <c r="B937" s="47" t="s">
        <v>737</v>
      </c>
      <c r="C937" s="35" t="s">
        <v>739</v>
      </c>
      <c r="D937" s="27" t="s">
        <v>19</v>
      </c>
      <c r="E937" s="8"/>
      <c r="F937" s="29">
        <f t="shared" si="24"/>
        <v>3148.2</v>
      </c>
      <c r="G937" s="29">
        <f t="shared" si="24"/>
        <v>3148.2</v>
      </c>
    </row>
    <row r="938" spans="1:7" s="30" customFormat="1" ht="30" x14ac:dyDescent="0.25">
      <c r="A938" s="25" t="s">
        <v>740</v>
      </c>
      <c r="B938" s="47" t="s">
        <v>737</v>
      </c>
      <c r="C938" s="35" t="s">
        <v>739</v>
      </c>
      <c r="D938" s="27" t="s">
        <v>741</v>
      </c>
      <c r="E938" s="8"/>
      <c r="F938" s="29">
        <v>3148.2</v>
      </c>
      <c r="G938" s="29">
        <v>3148.2</v>
      </c>
    </row>
    <row r="939" spans="1:7" s="30" customFormat="1" ht="15" x14ac:dyDescent="0.25">
      <c r="A939" s="7" t="s">
        <v>55</v>
      </c>
      <c r="B939" s="47" t="s">
        <v>737</v>
      </c>
      <c r="C939" s="35" t="s">
        <v>739</v>
      </c>
      <c r="D939" s="27" t="s">
        <v>741</v>
      </c>
      <c r="E939" s="8">
        <v>800</v>
      </c>
      <c r="F939" s="29">
        <v>3148.2</v>
      </c>
      <c r="G939" s="29">
        <v>3148.2</v>
      </c>
    </row>
    <row r="940" spans="1:7" s="30" customFormat="1" ht="15" x14ac:dyDescent="0.25">
      <c r="A940" s="7"/>
      <c r="B940" s="26"/>
      <c r="C940" s="9"/>
      <c r="D940" s="27"/>
      <c r="E940" s="8"/>
      <c r="F940" s="29"/>
      <c r="G940" s="29"/>
    </row>
    <row r="941" spans="1:7" s="30" customFormat="1" ht="15" x14ac:dyDescent="0.25">
      <c r="A941" s="21"/>
      <c r="B941" s="26"/>
      <c r="C941" s="9"/>
      <c r="D941" s="104"/>
      <c r="E941" s="105"/>
      <c r="F941" s="29"/>
      <c r="G941" s="29"/>
    </row>
    <row r="942" spans="1:7" s="30" customFormat="1" ht="15" x14ac:dyDescent="0.25">
      <c r="A942" s="25"/>
      <c r="B942" s="26"/>
      <c r="C942" s="9"/>
      <c r="D942" s="27"/>
      <c r="E942" s="8"/>
      <c r="F942" s="29"/>
      <c r="G942" s="29"/>
    </row>
    <row r="943" spans="1:7" s="30" customFormat="1" ht="15" x14ac:dyDescent="0.25">
      <c r="A943" s="21" t="s">
        <v>742</v>
      </c>
      <c r="B943" s="22"/>
      <c r="C943" s="9"/>
      <c r="D943" s="106"/>
      <c r="E943" s="8"/>
      <c r="F943" s="31">
        <f>F9+F36+F353+F370+F510+F557+F755+F831+F924+F934</f>
        <v>10853906.299999997</v>
      </c>
      <c r="G943" s="31">
        <f>G9+G36+G353+G370+G510+G557+G755+G831+G924+G934</f>
        <v>10075807.909999998</v>
      </c>
    </row>
    <row r="944" spans="1:7" s="30" customFormat="1" ht="15" x14ac:dyDescent="0.25">
      <c r="A944" s="21"/>
      <c r="B944" s="22"/>
      <c r="C944" s="9"/>
      <c r="D944" s="106"/>
      <c r="E944" s="8"/>
      <c r="F944" s="31"/>
      <c r="G944" s="31"/>
    </row>
  </sheetData>
  <autoFilter ref="C1:C944"/>
  <mergeCells count="1">
    <mergeCell ref="A5:G5"/>
  </mergeCells>
  <pageMargins left="0.70866141732283472" right="0.11811023622047245" top="0.31496062992125984" bottom="0.35433070866141736" header="0.31496062992125984" footer="0.31496062992125984"/>
  <pageSetup paperSize="9" scale="85" fitToWidth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№ 2 ведомственная</vt:lpstr>
      <vt:lpstr>'Прил № 2 ведомственная'!Заголовки_для_печати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Захаревич</dc:creator>
  <cp:lastModifiedBy>Захаревич</cp:lastModifiedBy>
  <dcterms:created xsi:type="dcterms:W3CDTF">2021-04-23T08:18:56Z</dcterms:created>
  <dcterms:modified xsi:type="dcterms:W3CDTF">2021-04-23T08:19:56Z</dcterms:modified>
</cp:coreProperties>
</file>