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60" windowWidth="27960" windowHeight="12075"/>
  </bookViews>
  <sheets>
    <sheet name="01.09.2020 (всего) " sheetId="4" r:id="rId1"/>
    <sheet name="Лист1" sheetId="1" r:id="rId2"/>
    <sheet name="Лист2" sheetId="2" r:id="rId3"/>
    <sheet name="Лист3" sheetId="3" r:id="rId4"/>
  </sheets>
  <externalReferences>
    <externalReference r:id="rId5"/>
  </externalReferences>
  <definedNames>
    <definedName name="_xlnm.Print_Titles" localSheetId="0">'01.09.2020 (всего) '!$4:$4</definedName>
    <definedName name="_xlnm.Print_Area" localSheetId="0">'01.09.2020 (всего) '!$A$1:$H$225</definedName>
  </definedNames>
  <calcPr calcId="125725"/>
</workbook>
</file>

<file path=xl/calcChain.xml><?xml version="1.0" encoding="utf-8"?>
<calcChain xmlns="http://schemas.openxmlformats.org/spreadsheetml/2006/main">
  <c r="G7" i="4"/>
  <c r="G127" s="1"/>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E127"/>
  <c r="F127"/>
  <c r="G130"/>
  <c r="G153" s="1"/>
  <c r="G220" s="1"/>
  <c r="G131"/>
  <c r="G132"/>
  <c r="G133"/>
  <c r="G134"/>
  <c r="G135"/>
  <c r="G136"/>
  <c r="G137"/>
  <c r="G138"/>
  <c r="G139"/>
  <c r="G140"/>
  <c r="G141"/>
  <c r="G142"/>
  <c r="G143"/>
  <c r="G144"/>
  <c r="G145"/>
  <c r="G146"/>
  <c r="G147"/>
  <c r="G151"/>
  <c r="G152"/>
  <c r="E153"/>
  <c r="F153"/>
  <c r="G155"/>
  <c r="G156"/>
  <c r="G162" s="1"/>
  <c r="G221" s="1"/>
  <c r="G157"/>
  <c r="G158"/>
  <c r="G159"/>
  <c r="G160"/>
  <c r="G161"/>
  <c r="E162"/>
  <c r="E221" s="1"/>
  <c r="F162"/>
  <c r="E166"/>
  <c r="F166"/>
  <c r="G166"/>
  <c r="G168"/>
  <c r="G169"/>
  <c r="G170"/>
  <c r="G171"/>
  <c r="G172"/>
  <c r="G173"/>
  <c r="G174"/>
  <c r="E175"/>
  <c r="F175"/>
  <c r="F222" s="1"/>
  <c r="G175"/>
  <c r="G177"/>
  <c r="G178"/>
  <c r="G180"/>
  <c r="G181"/>
  <c r="G182"/>
  <c r="G183"/>
  <c r="G184"/>
  <c r="G185"/>
  <c r="A193"/>
  <c r="A175" s="1"/>
  <c r="A166" s="1"/>
  <c r="E193"/>
  <c r="F193"/>
  <c r="F214" s="1"/>
  <c r="G193"/>
  <c r="G223" s="1"/>
  <c r="G195"/>
  <c r="A197"/>
  <c r="E197"/>
  <c r="F197"/>
  <c r="G197"/>
  <c r="A200"/>
  <c r="E200"/>
  <c r="F200"/>
  <c r="G200"/>
  <c r="G202"/>
  <c r="G203"/>
  <c r="G204"/>
  <c r="G205"/>
  <c r="G206"/>
  <c r="G207"/>
  <c r="G208"/>
  <c r="G209"/>
  <c r="E212"/>
  <c r="F212"/>
  <c r="G212"/>
  <c r="E214"/>
  <c r="E217"/>
  <c r="F217"/>
  <c r="E220"/>
  <c r="F220"/>
  <c r="F221"/>
  <c r="E222"/>
  <c r="G222"/>
  <c r="E223"/>
  <c r="F223"/>
  <c r="E224"/>
  <c r="F224"/>
  <c r="G224"/>
  <c r="E225"/>
  <c r="F225"/>
  <c r="G225"/>
  <c r="G217" l="1"/>
  <c r="G214"/>
  <c r="G229" s="1"/>
  <c r="A162"/>
  <c r="A127"/>
  <c r="C2" s="1"/>
  <c r="A153"/>
</calcChain>
</file>

<file path=xl/sharedStrings.xml><?xml version="1.0" encoding="utf-8"?>
<sst xmlns="http://schemas.openxmlformats.org/spreadsheetml/2006/main" count="461" uniqueCount="290">
  <si>
    <t>по 31.05.2019</t>
  </si>
  <si>
    <t>по 31.03.2019</t>
  </si>
  <si>
    <t xml:space="preserve">Финансовое управление </t>
  </si>
  <si>
    <t>Комитет по управлениею имуществом муниципального образования города Благовещенска</t>
  </si>
  <si>
    <t>Управление образования</t>
  </si>
  <si>
    <t>Управление культуры администрации города Благовещенска</t>
  </si>
  <si>
    <t>Управление ГО ЧС</t>
  </si>
  <si>
    <t>Управление жилищно-коммунального хозяйства администрации города Благовещенска</t>
  </si>
  <si>
    <t>Администрация г. Благовещенска</t>
  </si>
  <si>
    <t xml:space="preserve">Всего по ГРБС </t>
  </si>
  <si>
    <t>Итого за период с 01.01.2020 по 01.09.2020</t>
  </si>
  <si>
    <t>МУК БГАиЖЦ</t>
  </si>
  <si>
    <t>Выполнение работ по ремонту незаселенного муниципального жилого помещения по адресу: г. Благовещенск, ул.Амурская дом 9 квартира 6</t>
  </si>
  <si>
    <t>КУМИ</t>
  </si>
  <si>
    <t>Поставка компьютерной техники</t>
  </si>
  <si>
    <t>Оказание услуг по техническому обслуживанию кондиционеров</t>
  </si>
  <si>
    <t>Выполнение работ по ремонту незаселенного муниципального жилого помещения по адресу: г. Благовещенск, ул. Северная дом 218, квартира 2</t>
  </si>
  <si>
    <t>Выполнение работ по ремонту незаселенного муниципального жилого помещения по адресу: г. Благовещенск, п.Аэропорт дом 6, квартира 49.</t>
  </si>
  <si>
    <t>Выполнение работ по ремонту незаселенного муниципального жилого помещения по адресу: г. Благовещенск, ул.50 лет Октября дом 103/1, квартира 11</t>
  </si>
  <si>
    <t>В связи с постоянным выявлением бесхозяйных объектов инженерной инфраструктуры средства экономии будут направлены на те же цели</t>
  </si>
  <si>
    <t>Выполнение кадастровых работ по изготовлению технических планов на выявленные бесхозяйсмтвуенные объекты инженерной инфраструктуры</t>
  </si>
  <si>
    <t>Торги осуществлялись за цену единицы услуги без определения объема услуг, общая стоимость контракта составляет 600 тыс. руб., кторая в ходе торгов не изменялась.</t>
  </si>
  <si>
    <t>Оказание оценочных услуг</t>
  </si>
  <si>
    <t>Контрольно-счетная палата города Благовещенска</t>
  </si>
  <si>
    <t>2.</t>
  </si>
  <si>
    <t xml:space="preserve">1. </t>
  </si>
  <si>
    <t>Благовещенская городская Дума</t>
  </si>
  <si>
    <t>Остаток средств перечислен в доходы городского бюджета 28.05.2020</t>
  </si>
  <si>
    <t>МБОУ "Школа № 23"</t>
  </si>
  <si>
    <t>Выполнение работ по ремонту автоматической пожарной сигнализации и системы оповещения и управления эвакуацией в здании МБОУ «Школа № 23 г. Благовещенска»</t>
  </si>
  <si>
    <t>Экономию планируется направить на установку тревожной кнопки ФГКУ ОВО ВНГ России по Амурской области</t>
  </si>
  <si>
    <t>МБУК "ГДК"</t>
  </si>
  <si>
    <t>Выполнение работ по созданию системы видеонаблюдения</t>
  </si>
  <si>
    <t>Управление культуры</t>
  </si>
  <si>
    <t>Оказание услуг по сбору, обобщению и анализу информации для проведения независимой оценки качества условий осуществления образовательной деятельности организациями, осуществляющими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t>
  </si>
  <si>
    <t>Оказание услуг по физической охране</t>
  </si>
  <si>
    <t>замена декоративных осветительных приборов на стене памяти, расположенной на площади Победы</t>
  </si>
  <si>
    <t>Выполнение работ по ремонту речного артиллерийского катера времен ВОВ</t>
  </si>
  <si>
    <t>Финансовое управление администрация города Благовещенска</t>
  </si>
  <si>
    <t>Поставка нефтепродуктов для заправки автомобилей через сеть автозаправочных станций по пластиковым картам</t>
  </si>
  <si>
    <t>Выполнение работ по изготовлению информационных щитов и знаков "Купаться запрещено"</t>
  </si>
  <si>
    <t>Выполнение работ по обновлению противопожарных минерализованных полос и разрывов в лесах, расположенных в границах городского округа города Благовещенска</t>
  </si>
  <si>
    <t>Поставка спасательного катера</t>
  </si>
  <si>
    <t>Поставка спецодежды для предупреждения пожаров в границах городского округа при подготовке и прохождении пожароопасных периодов</t>
  </si>
  <si>
    <t>Из оставшийся суммы экономии 199 717,30 руб были израсходованы на поставуку канцелярских товаров на сумму 93 346,13 ООО "Джон Голт", на оказание услуг по обслуживанию и заправке кондиционеров на сумму 49 000,00 руб. ИП Раздымаха С.С., на оказание ремонта и технического обслуживания дизельной электростанции ДЭС100.2 на сумму 14 700,00 руб. Остаток неизрасходованных денежных средств на сумму 42 671,17 руб. будет направлена на ПСО учреждения.</t>
  </si>
  <si>
    <t>Поставка ботинок кожаных с высокими берцами демисезонных для предупреждения пожаров в границах городского округа при подготовке и прохождении пожароопасных периодов</t>
  </si>
  <si>
    <t>управление ЖКХ</t>
  </si>
  <si>
    <t>23</t>
  </si>
  <si>
    <t>22</t>
  </si>
  <si>
    <t>21</t>
  </si>
  <si>
    <t>20</t>
  </si>
  <si>
    <t>19</t>
  </si>
  <si>
    <t>18</t>
  </si>
  <si>
    <t>17</t>
  </si>
  <si>
    <t>Управление ЖКХ</t>
  </si>
  <si>
    <t>Выполнение работ по устройству детских игровых площадок на территории многоквартирных домов, расположенных в пределах городского округа города Благовещенска</t>
  </si>
  <si>
    <t>16</t>
  </si>
  <si>
    <t xml:space="preserve">Выполнение работ по устройству детских игровых площадок на территории многоквартирных домов, расположенных в пределах городского округа города </t>
  </si>
  <si>
    <t>15</t>
  </si>
  <si>
    <t>14</t>
  </si>
  <si>
    <t>13</t>
  </si>
  <si>
    <t>12</t>
  </si>
  <si>
    <t>Выполнение научно-исследовательских работ по разработке комплексной схемы организации дорожного движения (КСОДД) в границах муниципального образования города Благовещенска</t>
  </si>
  <si>
    <t>11</t>
  </si>
  <si>
    <t>Выполнение работ по оборудованию контейнерных площадок для сбора твердых коммунальных отходов на территории городского округа города Благовещенска</t>
  </si>
  <si>
    <t>10</t>
  </si>
  <si>
    <t>9</t>
  </si>
  <si>
    <t>8</t>
  </si>
  <si>
    <t>7</t>
  </si>
  <si>
    <t xml:space="preserve">Выполнение работ по устройству детских игровых площадок на территории многоквартирных домов, расположенных в пределах городского округа
города Благовещенска
</t>
  </si>
  <si>
    <t>6</t>
  </si>
  <si>
    <t>Снос аварийных домов (разборка строений)</t>
  </si>
  <si>
    <t>5</t>
  </si>
  <si>
    <t>Сумму экономии планируется  перераспределить на прочие работы по благоутсройству</t>
  </si>
  <si>
    <t>Оказание услуг по разработке документации по развитию системы сбора и отведения поверхностных сточных вод на территории города Благовещенска</t>
  </si>
  <si>
    <t>4</t>
  </si>
  <si>
    <t>Сумма экономии перераспределена постановлением администрациигорода Благовещенска от 04.06.2020 №1756</t>
  </si>
  <si>
    <t xml:space="preserve">Оказание услуг по актуализации схемы теплоснабжения города Благовещенска
на период до 2034 года
</t>
  </si>
  <si>
    <t>3</t>
  </si>
  <si>
    <t>Экономия будет направлена не те же цели</t>
  </si>
  <si>
    <t xml:space="preserve">Оказание услуг по сносу аварийных и сухостойных деревьев, расположенных в местах общего пользования и вдоль улично-дорожной сети муниципального образования </t>
  </si>
  <si>
    <t>2</t>
  </si>
  <si>
    <t>Оказание услуг по разработке проектов организации работ по сносу объектов капитального строительства (аварийных многоквартирных домов, остаточных конструктивных элементов аварийных многоквартирных домов)</t>
  </si>
  <si>
    <t>120</t>
  </si>
  <si>
    <t>119</t>
  </si>
  <si>
    <t>118</t>
  </si>
  <si>
    <t>117</t>
  </si>
  <si>
    <t>116</t>
  </si>
  <si>
    <t>115</t>
  </si>
  <si>
    <t>114</t>
  </si>
  <si>
    <t>113</t>
  </si>
  <si>
    <t>112</t>
  </si>
  <si>
    <t>111</t>
  </si>
  <si>
    <t>110</t>
  </si>
  <si>
    <t>109</t>
  </si>
  <si>
    <t>108</t>
  </si>
  <si>
    <t>107</t>
  </si>
  <si>
    <t>106</t>
  </si>
  <si>
    <t>105</t>
  </si>
  <si>
    <t>104</t>
  </si>
  <si>
    <t>103</t>
  </si>
  <si>
    <t>102</t>
  </si>
  <si>
    <t>101</t>
  </si>
  <si>
    <t>100</t>
  </si>
  <si>
    <t>99</t>
  </si>
  <si>
    <t>98</t>
  </si>
  <si>
    <t>97</t>
  </si>
  <si>
    <t>96</t>
  </si>
  <si>
    <t>95</t>
  </si>
  <si>
    <t>94</t>
  </si>
  <si>
    <t>93</t>
  </si>
  <si>
    <t>92</t>
  </si>
  <si>
    <t>91</t>
  </si>
  <si>
    <t>90</t>
  </si>
  <si>
    <t>89</t>
  </si>
  <si>
    <t>88</t>
  </si>
  <si>
    <t>87</t>
  </si>
  <si>
    <t>86</t>
  </si>
  <si>
    <t>85</t>
  </si>
  <si>
    <t>84</t>
  </si>
  <si>
    <t>83</t>
  </si>
  <si>
    <t>82</t>
  </si>
  <si>
    <t>81</t>
  </si>
  <si>
    <t>80</t>
  </si>
  <si>
    <t>ГУКС</t>
  </si>
  <si>
    <t>Выполнение работ по благоустройству дворовой территории многоквартирного жилого дома по ул. Пионерская, 147 г. Благовещенск</t>
  </si>
  <si>
    <t>79</t>
  </si>
  <si>
    <t>Выполнение работ по благоустройству дворовой территории многоквартирного жилого дома по ул. Шимановского,40, 46, г. Благовещенск</t>
  </si>
  <si>
    <t>78</t>
  </si>
  <si>
    <t>ЭХС</t>
  </si>
  <si>
    <t>Поставка системных блоков</t>
  </si>
  <si>
    <t>77</t>
  </si>
  <si>
    <t>Поставка офисной, компьютерной и телекоммуникационной техники</t>
  </si>
  <si>
    <t>76</t>
  </si>
  <si>
    <t>Поставка комплектующих и запасных частей к компьютерной технике для нужд администрации города Благовещенска</t>
  </si>
  <si>
    <t>75</t>
  </si>
  <si>
    <t>Администрация города</t>
  </si>
  <si>
    <t>Оказание услуг по организации и проведению городского спортивно-массового мероприятия - День Здоровья: "Оранжевый мяч"</t>
  </si>
  <si>
    <t>74</t>
  </si>
  <si>
    <t>Выполнение работ по изготовлению футболок с логотипом Заказчика</t>
  </si>
  <si>
    <t>73</t>
  </si>
  <si>
    <t>Поставка процессора к серверному оборудованию</t>
  </si>
  <si>
    <t>72</t>
  </si>
  <si>
    <t>Выполнение кадастровых работ</t>
  </si>
  <si>
    <t>71</t>
  </si>
  <si>
    <t>70</t>
  </si>
  <si>
    <t>Поставка спортивного инвентаря для различных видов спорта</t>
  </si>
  <si>
    <t>69</t>
  </si>
  <si>
    <t>Выполнение работ по изготовлению полиграфической продукции</t>
  </si>
  <si>
    <t>68</t>
  </si>
  <si>
    <t>Выполнение работ по изготовлению сувенирной продукции</t>
  </si>
  <si>
    <t>67</t>
  </si>
  <si>
    <t>Поставка сувенирной продукции</t>
  </si>
  <si>
    <t>66</t>
  </si>
  <si>
    <t>Выполнение работ по благоустройству общественной территории в квартале 408 г. Благовещенск с устройством парковки</t>
  </si>
  <si>
    <t>65</t>
  </si>
  <si>
    <t>Поставка дверной фурнитуры</t>
  </si>
  <si>
    <t>64</t>
  </si>
  <si>
    <t>63</t>
  </si>
  <si>
    <t>Поставка канцелярских товаров для нужд администрации города Благовещенска</t>
  </si>
  <si>
    <t>62</t>
  </si>
  <si>
    <t>61</t>
  </si>
  <si>
    <t>60</t>
  </si>
  <si>
    <t>Оказание услуг по физической охране объектов с использованием специальных средств</t>
  </si>
  <si>
    <t>59</t>
  </si>
  <si>
    <t xml:space="preserve">Выполнение работ по благоустройству дворовых территорий г. Благовещенска
(ул. Амурская, д. 34)
</t>
  </si>
  <si>
    <t>58</t>
  </si>
  <si>
    <t>Поставка элементов питания для нужд администрации города Благовещенска</t>
  </si>
  <si>
    <t>57</t>
  </si>
  <si>
    <t>Оказание услуг по проверке работоспособности внутреннего противопожарного водопровода и пожарных кранов на водоотдачу, перекатке пожарных рукавов на новое ребро в двойную скатку</t>
  </si>
  <si>
    <t>56</t>
  </si>
  <si>
    <t>Выполнение работ по определению местоположения границ территориальных зон на территории муниципального образования города Благовещенска</t>
  </si>
  <si>
    <t>55</t>
  </si>
  <si>
    <t>Выполнение работ по ремонту тротуаров улично-дорожной сети города Благовещенска</t>
  </si>
  <si>
    <t>54</t>
  </si>
  <si>
    <t>Поставка оборудования для проведения видеоконференций для нужд администрации города Благовещенска</t>
  </si>
  <si>
    <t>53</t>
  </si>
  <si>
    <t xml:space="preserve">Выполнение работ ремонту водозаборной скважины № ВД-168, глубиной 85 м,
мусороперерабатывающего комплекса "БлагЭко" в г. Благовещенск
</t>
  </si>
  <si>
    <t>52</t>
  </si>
  <si>
    <t>Выполнение работ по устройству декоративной подсветки сквера МАОУ ДО "ЦЭВД г. Благовещенска" расположенного между пер. Св. Иннокентия,4 и ул. Б. Хмельницкого,1</t>
  </si>
  <si>
    <t>51</t>
  </si>
  <si>
    <t>Поставка расходных материалов к офисной технике для нужд администрации города Благовещенска</t>
  </si>
  <si>
    <t>50</t>
  </si>
  <si>
    <t>Выполнение работ по установке аварийного электроосвещения</t>
  </si>
  <si>
    <t>49</t>
  </si>
  <si>
    <r>
      <rPr>
        <b/>
        <sz val="10"/>
        <color indexed="8"/>
        <rFont val="Times New Roman"/>
        <family val="1"/>
        <charset val="204"/>
      </rPr>
      <t>Перераспределены</t>
    </r>
    <r>
      <rPr>
        <sz val="10"/>
        <color indexed="8"/>
        <rFont val="Times New Roman"/>
        <family val="1"/>
        <charset val="204"/>
      </rPr>
      <t xml:space="preserve"> на выполнение работ по разработке проекта планировки территории и проекта межевания территории квартала 162 города Благовещенска и </t>
    </r>
    <r>
      <rPr>
        <b/>
        <sz val="10"/>
        <color indexed="8"/>
        <rFont val="Times New Roman"/>
        <family val="1"/>
        <charset val="204"/>
      </rPr>
      <t>заключен контракт.</t>
    </r>
  </si>
  <si>
    <t>Выполнение работ по разработке проекта Программы комплексного развития систем коммунальной инфраструктуры</t>
  </si>
  <si>
    <t>48</t>
  </si>
  <si>
    <t>письмо 126 от 11.03.2020 (охрана зданий расположенных по адресу ул. Свободная, 261 и п. Аэропорт, 5)</t>
  </si>
  <si>
    <t>Поставка хозяйственных товаров</t>
  </si>
  <si>
    <t>47</t>
  </si>
  <si>
    <r>
      <rPr>
        <b/>
        <sz val="10"/>
        <color indexed="8"/>
        <rFont val="Times New Roman"/>
        <family val="1"/>
        <charset val="204"/>
      </rPr>
      <t xml:space="preserve">Перераспределены на приобретени катрочек Т2 </t>
    </r>
    <r>
      <rPr>
        <sz val="10"/>
        <color indexed="8"/>
        <rFont val="Times New Roman"/>
        <family val="1"/>
        <charset val="204"/>
      </rPr>
      <t>муниципальных служащих для отдела кадров</t>
    </r>
  </si>
  <si>
    <t>Оказание услуг по проведению ежегодной диспансеризации мун.служащих органов администрации города Благовещенска, не наделенных правами ЮЛ</t>
  </si>
  <si>
    <t>46</t>
  </si>
  <si>
    <t>Письмо 114 от 02.03.2020 (приобретение рециркуляторы - 4901,95) Письмо 126 от 11.03.2020 - охрана зданий расположенных по адресу ул. Свободная, 261 и п. Аэропорт, 5 29 400,16)</t>
  </si>
  <si>
    <t>Поставка светодиодных панелей</t>
  </si>
  <si>
    <t>45</t>
  </si>
  <si>
    <t>Письмо 69 от 07.02.2020 на услуги связи для регистрации франкировальной машины</t>
  </si>
  <si>
    <t>Поставка строительных материалов</t>
  </si>
  <si>
    <t>44</t>
  </si>
  <si>
    <t>письмо 126 от 11.03.2020 охрана зданий расположенных по адресу ул. Свободная, 261 и п. Аэропорт, 5)</t>
  </si>
  <si>
    <t>43</t>
  </si>
  <si>
    <r>
      <rPr>
        <b/>
        <sz val="10"/>
        <color indexed="8"/>
        <rFont val="Times New Roman"/>
        <family val="1"/>
        <charset val="204"/>
      </rPr>
      <t xml:space="preserve">Перераспределены на приобретени карточек Т2 </t>
    </r>
    <r>
      <rPr>
        <sz val="10"/>
        <color indexed="8"/>
        <rFont val="Times New Roman"/>
        <family val="1"/>
        <charset val="204"/>
      </rPr>
      <t>муниципальных служащих для отдела кадров</t>
    </r>
  </si>
  <si>
    <t>Поставка деревянных рамок со стеклом</t>
  </si>
  <si>
    <t>42</t>
  </si>
  <si>
    <t>УДС, на другие участки по этой ЦС</t>
  </si>
  <si>
    <t>Выполнение работ по ремонту ул. Заводская от ул. Заводская, 9  до МАОУ Школа №24, с. Белогорье</t>
  </si>
  <si>
    <t>41</t>
  </si>
  <si>
    <t>Реализация мероприятий программы формирования современной городской среды - на другие участки по данной ЦС</t>
  </si>
  <si>
    <t>Выполнение работ по благоустройству дворовых территорий г. Благовещенска (ул. Институтская, 13/1)</t>
  </si>
  <si>
    <t>40</t>
  </si>
  <si>
    <t>Выполнение работ по благоустройству дворовых территорий г. Благовещенска (ул. Ленина, д. 72)</t>
  </si>
  <si>
    <t>39</t>
  </si>
  <si>
    <t>Выполнение работ по благоустройству дворовых территорий г. Благовещенска (ул. Шевченко, 17)</t>
  </si>
  <si>
    <t>38</t>
  </si>
  <si>
    <t>Выполнение работ по благоустройству дворовых территорий г. Благовещенска (ул. Дьяченко, 6; 6А; 7; 9)</t>
  </si>
  <si>
    <t>37</t>
  </si>
  <si>
    <r>
      <rPr>
        <b/>
        <sz val="10"/>
        <color indexed="8"/>
        <rFont val="Times New Roman"/>
        <family val="1"/>
        <charset val="204"/>
      </rPr>
      <t>Перераспределен</t>
    </r>
    <r>
      <rPr>
        <sz val="10"/>
        <color indexed="8"/>
        <rFont val="Times New Roman"/>
        <family val="1"/>
        <charset val="204"/>
      </rPr>
      <t xml:space="preserve">ы на поставку комплектующих и запасных частей к серверному оборудованию в связи увеличением </t>
    </r>
    <r>
      <rPr>
        <b/>
        <sz val="10"/>
        <color indexed="8"/>
        <rFont val="Times New Roman"/>
        <family val="1"/>
        <charset val="204"/>
      </rPr>
      <t>НМЦК</t>
    </r>
  </si>
  <si>
    <t>Поставка специально исследованного и специально проверенного оборудования</t>
  </si>
  <si>
    <t>36</t>
  </si>
  <si>
    <t>Письмо 320 от 27.05.2020  (монтаж охранной сигнализации на Ленина 131)</t>
  </si>
  <si>
    <t>Поставка рулонных штор</t>
  </si>
  <si>
    <t>35</t>
  </si>
  <si>
    <t>Выполнение работ по благоустройству дворовых территорий г. Благовещенска (ул. Амурская, 165; 167)</t>
  </si>
  <si>
    <t>34</t>
  </si>
  <si>
    <t>Направлены на те же цели</t>
  </si>
  <si>
    <t>Выполнение работ по благоустройству дворовых территорий г. Благовещенска (ул. Строителей 79/1;79/3)</t>
  </si>
  <si>
    <t>33</t>
  </si>
  <si>
    <t>Поставка моторных и трансмиссионных масел</t>
  </si>
  <si>
    <t>32</t>
  </si>
  <si>
    <t>Выполнение работ по ремонту улично - дорожной сети г. Благовещенска</t>
  </si>
  <si>
    <t>31</t>
  </si>
  <si>
    <t>Поставка бумаги</t>
  </si>
  <si>
    <t>30</t>
  </si>
  <si>
    <t>Выполнение работ по монтажу секционных ворот</t>
  </si>
  <si>
    <t>29</t>
  </si>
  <si>
    <t>Ремонт улично-дорожной сети города Благовещенска. "Сила СИБИРИ". Остаток ЛБО - возврат в бюджет</t>
  </si>
  <si>
    <t>Выполнение работ по устройству асфальтобетонного покрытия по ул. Ленина от ул. Нагорной в сторону ООТ "Конечная (Верхнеблаговещенское)"</t>
  </si>
  <si>
    <t>28</t>
  </si>
  <si>
    <t>Выполнение работ по ремонту улично - дорожной сети и ливневой канализации г. Благовещенска</t>
  </si>
  <si>
    <t>27</t>
  </si>
  <si>
    <t>26</t>
  </si>
  <si>
    <t>Оказание услуг по предоставлению неисключительных прав на использование антивирусного программного обеспечения (продление лицензии сроком на один год)</t>
  </si>
  <si>
    <t>24</t>
  </si>
  <si>
    <t>Экономия 2020г.- 2 754 015,74 руб. снята на объект " «Строительство, реконструкция и расширение систем водоснабжения и канализации в г. Благовещенске (водовод от насосной станции второго подъема водозабора «Северный» до распределительной сети города)»" на стройконтроль. Экономия 2021г.-10 334 744,27 руб. остаётся на СМР в 2021 году.</t>
  </si>
  <si>
    <t>Выполнение проектных и изыскательских работ по объекту: "Реконструкция автомобильной дороги по ул. Тепличная города Благовещенска".</t>
  </si>
  <si>
    <t>Письмо 292 от 19.05.2020 - 10000,00 (определение рыночной стоимости арендной платы) Письмо 320 от 27.05.2020 - 7778,62 (монтаж охранной сигнализации на Ленина 131)</t>
  </si>
  <si>
    <t>Выполнение работ по промывке и прочистке систем наружной канализации</t>
  </si>
  <si>
    <t>Выполнение работ по ремонту ул. Нагорная от ул. Нагорная,10 до ул. Мичурина, 19</t>
  </si>
  <si>
    <r>
      <rPr>
        <b/>
        <sz val="10"/>
        <color indexed="8"/>
        <rFont val="Times New Roman"/>
        <family val="1"/>
        <charset val="204"/>
      </rPr>
      <t xml:space="preserve">Перераспределены </t>
    </r>
    <r>
      <rPr>
        <sz val="10"/>
        <color indexed="8"/>
        <rFont val="Times New Roman"/>
        <family val="1"/>
        <charset val="204"/>
      </rPr>
      <t>на выполнение работ по определению границ зон затопления, подтопления муниципального образования города Благовещенска</t>
    </r>
  </si>
  <si>
    <t>Выполнение работ по разработке проекта планировки территории и проекта межевания территории, предназначенной для размещения линейного объекта - очистных сооружений ливневой канализации Северного жилого района города Благовещенска</t>
  </si>
  <si>
    <t>БКД, на другие участки по этой ЦС</t>
  </si>
  <si>
    <t>Выполнение работ по модернизации элементов безопасности улично-дорожной сети г. Благовещенска по ул. Калинина от ул. Краснофлотская до ул. Тенистая</t>
  </si>
  <si>
    <t>м/к расторгнут. БКД, на другие участки по этой ЦС</t>
  </si>
  <si>
    <t>Выполнение работ по ремонту ул. Политехническая от ул. Красноармейская до ул. Октябрьская</t>
  </si>
  <si>
    <r>
      <t>Цена  мк 45 13</t>
    </r>
    <r>
      <rPr>
        <b/>
        <sz val="14"/>
        <color rgb="FFFF0000"/>
        <rFont val="Times New Roman"/>
        <family val="1"/>
        <charset val="204"/>
      </rPr>
      <t>7</t>
    </r>
    <r>
      <rPr>
        <sz val="10"/>
        <color indexed="8"/>
        <rFont val="Times New Roman"/>
        <family val="1"/>
        <charset val="204"/>
      </rPr>
      <t xml:space="preserve"> 832,92 руб. Экономия Обл.-214 153,89 руб. Вернуть в область. Гор.-13669,40  руб. по остаткам ЛБО экономия - </t>
    </r>
    <r>
      <rPr>
        <b/>
        <sz val="10"/>
        <color rgb="FFFF0000"/>
        <rFont val="Times New Roman"/>
        <family val="1"/>
        <charset val="204"/>
      </rPr>
      <t>13 609,39</t>
    </r>
    <r>
      <rPr>
        <sz val="10"/>
        <color indexed="8"/>
        <rFont val="Times New Roman"/>
        <family val="1"/>
        <charset val="204"/>
      </rPr>
      <t xml:space="preserve"> руб. - в бюджет.</t>
    </r>
  </si>
  <si>
    <t>Выполнение работ по ремонту (модернизации) инженерных сетей по ул. Калинина от ул. Ленина до ул. Горького</t>
  </si>
  <si>
    <t>Выполнение работ по модернизации элементов безопасности улично-дорожной сети г. Благовещенска по ул. Воронкова от ул. Тепличная до ул. Новотроицкое шоссе</t>
  </si>
  <si>
    <r>
      <rPr>
        <b/>
        <sz val="10"/>
        <color indexed="8"/>
        <rFont val="Times New Roman"/>
        <family val="1"/>
        <charset val="204"/>
      </rPr>
      <t>Перераспределена</t>
    </r>
    <r>
      <rPr>
        <sz val="10"/>
        <color indexed="8"/>
        <rFont val="Times New Roman"/>
        <family val="1"/>
        <charset val="204"/>
      </rPr>
      <t xml:space="preserve"> на оказание услуг по организации и проведению спортивного праздничного концерта "Итоги года"</t>
    </r>
  </si>
  <si>
    <t>Выполнение работ по изготовлению наградной атрибутики - медалей</t>
  </si>
  <si>
    <t>Поставка технических и охлаждающих жидкостей</t>
  </si>
  <si>
    <r>
      <rPr>
        <b/>
        <sz val="10"/>
        <color indexed="8"/>
        <rFont val="Times New Roman"/>
        <family val="1"/>
        <charset val="204"/>
      </rPr>
      <t xml:space="preserve">Заключен контракт </t>
    </r>
    <r>
      <rPr>
        <sz val="10"/>
        <color indexed="8"/>
        <rFont val="Times New Roman"/>
        <family val="1"/>
        <charset val="204"/>
      </rPr>
      <t>на оказание услуг по организации и проведению мастер-класса по нанесению рисунков в стиле граффити</t>
    </r>
  </si>
  <si>
    <t>Выполнение работ по изготовлению сувенирной продукции для награждения победителей городских молодежных мероприятий</t>
  </si>
  <si>
    <t>Письмо 320 от 27.05.2020 (монтаж охранной сигнализации на Ленина 131)</t>
  </si>
  <si>
    <t>Поставка ручного инструмента</t>
  </si>
  <si>
    <t xml:space="preserve">Администрация города </t>
  </si>
  <si>
    <t>Выполнение работ по разработке проекта планировки территории и проекта межевания территории квартала 162 города Благовещенска.</t>
  </si>
  <si>
    <t xml:space="preserve"> Письмо 213 от 15.04.2020 - 1119,59 (изготовление таблички на здание расположенное по адресу ул. Калинина, 10/2) Письмо 320 от 27.05.2020 - 1688,15 (монтаж охранной сигнализации на Ленина 131)</t>
  </si>
  <si>
    <t>Поставка флагов</t>
  </si>
  <si>
    <r>
      <rPr>
        <b/>
        <sz val="10"/>
        <color indexed="8"/>
        <rFont val="Times New Roman"/>
        <family val="1"/>
        <charset val="204"/>
      </rPr>
      <t>Увеличен объем поставки</t>
    </r>
    <r>
      <rPr>
        <sz val="10"/>
        <color indexed="8"/>
        <rFont val="Times New Roman"/>
        <family val="1"/>
        <charset val="204"/>
      </rPr>
      <t xml:space="preserve"> спортивного инвентаря для различных видов спорта и </t>
    </r>
    <r>
      <rPr>
        <b/>
        <sz val="10"/>
        <color indexed="8"/>
        <rFont val="Times New Roman"/>
        <family val="1"/>
        <charset val="204"/>
      </rPr>
      <t>заключен контракт на начальную цену</t>
    </r>
  </si>
  <si>
    <t>Выполнение работ по изготовлению парадной спортивной формы с логотипом Заказчика</t>
  </si>
  <si>
    <t>Письмо 179 от 06.04.2020 (приобретение рулонных штор)</t>
  </si>
  <si>
    <t>Поставка канцелярских товаров</t>
  </si>
  <si>
    <t>Останется на объекте, для прочих расходов</t>
  </si>
  <si>
    <t>Выполнение проектных и изыскательских работ по объекту "Строительство инженерной инфраструктуры к физкультурно-оздоровительному комплексу в квартале 266 г. Благовещенск, Амурская область"</t>
  </si>
  <si>
    <t>Письмо 136 от 16.03.2020 (техническое обслуживание автомобилей киа - 1142,94) Письмо 213 от 15.04.2020 - 158,75 (изготовление таблички на здание расположенное по адресу ул. Калинина, 10/2)</t>
  </si>
  <si>
    <t>письмо 126 от 11.03.2020 (охрана зданий расположенных по адресу ул. Свободная, 261 и п. Аэропорт, 5 - 7271,64) Письмо 136 от 16.03.2020 (техническое обслуживание автомобилей киа - 4651,40)</t>
  </si>
  <si>
    <t>Оказание услуг по обследованию технического состояния оборудования с выдачей актов о техническом состоянии оборудования</t>
  </si>
  <si>
    <r>
      <rPr>
        <b/>
        <sz val="10"/>
        <color indexed="8"/>
        <rFont val="Times New Roman"/>
        <family val="1"/>
        <charset val="204"/>
      </rPr>
      <t>Перераспределены на осуществление новых закупок:</t>
    </r>
    <r>
      <rPr>
        <sz val="10"/>
        <color indexed="8"/>
        <rFont val="Times New Roman"/>
        <family val="1"/>
        <charset val="204"/>
      </rPr>
      <t xml:space="preserve"> выполнение кадастровых работ, установление местоположения границ земельных участков на местности и </t>
    </r>
    <r>
      <rPr>
        <b/>
        <sz val="10"/>
        <color indexed="8"/>
        <rFont val="Times New Roman"/>
        <family val="1"/>
        <charset val="204"/>
      </rPr>
      <t>заключены муниципальные контракты</t>
    </r>
  </si>
  <si>
    <t>Письмо 136 от 16.03.2020 (техническое обслуживание автомобилей киа)</t>
  </si>
  <si>
    <t>1</t>
  </si>
  <si>
    <t>Направление средств экономии (на те же цели, на доп.расходы / указать конкретно/,  номер решения городской Думы/при наличии/) . При наличии средств из областного бюджета и резервного фонда администрации города Благовещенска  - направление экономии не писать (указываем "областной бюджет"или "резервный фонд города")</t>
  </si>
  <si>
    <t>Экономия, руб.</t>
  </si>
  <si>
    <t>Цена по итогам торгов, руб.</t>
  </si>
  <si>
    <t xml:space="preserve">Начальная цена контракта, руб. </t>
  </si>
  <si>
    <t>Заказчик</t>
  </si>
  <si>
    <t>Наименование объекта закупки</t>
  </si>
  <si>
    <t>№ аукциона на ЭТП /официальном сайте</t>
  </si>
  <si>
    <t xml:space="preserve">№ п/п </t>
  </si>
  <si>
    <t>Экономия по торгам за 2020 год</t>
  </si>
</sst>
</file>

<file path=xl/styles.xml><?xml version="1.0" encoding="utf-8"?>
<styleSheet xmlns="http://schemas.openxmlformats.org/spreadsheetml/2006/main">
  <numFmts count="5">
    <numFmt numFmtId="43" formatCode="_-* #,##0.00_р_._-;\-* #,##0.00_р_._-;_-* &quot;-&quot;??_р_._-;_-@_-"/>
    <numFmt numFmtId="164" formatCode="_-* #,##0.0_р_._-;\-* #,##0.0_р_._-;_-* &quot;-&quot;?_р_._-;_-@_-"/>
    <numFmt numFmtId="165" formatCode="_-* #,##0.0_р_._-;\-* #,##0.0_р_._-;_-* &quot;-&quot;??_р_._-;_-@_-"/>
    <numFmt numFmtId="166" formatCode="#,##0.00\ _₽"/>
    <numFmt numFmtId="167" formatCode="_-* #,##0_р_._-;\-* #,##0_р_._-;_-* &quot;-&quot;??_р_._-;_-@_-"/>
  </numFmts>
  <fonts count="15">
    <font>
      <sz val="12"/>
      <color theme="1"/>
      <name val="Times New Roman"/>
      <family val="2"/>
      <charset val="204"/>
    </font>
    <font>
      <sz val="12"/>
      <color theme="1"/>
      <name val="Times New Roman"/>
      <family val="2"/>
      <charset val="204"/>
    </font>
    <font>
      <sz val="10"/>
      <color indexed="8"/>
      <name val="Times New Roman"/>
      <family val="1"/>
      <charset val="204"/>
    </font>
    <font>
      <b/>
      <sz val="10"/>
      <color indexed="8"/>
      <name val="Times New Roman"/>
      <family val="1"/>
      <charset val="204"/>
    </font>
    <font>
      <sz val="12"/>
      <color theme="1"/>
      <name val="Arial Narrow"/>
      <family val="2"/>
      <charset val="204"/>
    </font>
    <font>
      <sz val="11"/>
      <color rgb="FF000000"/>
      <name val="Times New Roman"/>
      <family val="1"/>
      <charset val="204"/>
    </font>
    <font>
      <b/>
      <sz val="9"/>
      <color indexed="8"/>
      <name val="Times New Roman"/>
      <family val="1"/>
      <charset val="204"/>
    </font>
    <font>
      <sz val="11"/>
      <color theme="1"/>
      <name val="Arial Narrow"/>
      <family val="2"/>
      <charset val="204"/>
    </font>
    <font>
      <sz val="10"/>
      <name val="Times New Roman"/>
      <family val="1"/>
      <charset val="204"/>
    </font>
    <font>
      <sz val="12"/>
      <color rgb="FF000000"/>
      <name val="Arial Narrow"/>
      <family val="2"/>
      <charset val="204"/>
    </font>
    <font>
      <sz val="11"/>
      <color theme="1"/>
      <name val="Times New Roman"/>
      <family val="1"/>
      <charset val="204"/>
    </font>
    <font>
      <sz val="10"/>
      <name val="Times"/>
      <family val="1"/>
    </font>
    <font>
      <b/>
      <sz val="14"/>
      <color rgb="FFFF0000"/>
      <name val="Times New Roman"/>
      <family val="1"/>
      <charset val="204"/>
    </font>
    <font>
      <b/>
      <sz val="10"/>
      <color rgb="FFFF0000"/>
      <name val="Times New Roman"/>
      <family val="1"/>
      <charset val="204"/>
    </font>
    <font>
      <b/>
      <sz val="12"/>
      <color indexed="8"/>
      <name val="Times New Roman"/>
      <family val="1"/>
      <charset val="204"/>
    </font>
  </fonts>
  <fills count="13">
    <fill>
      <patternFill patternType="none"/>
    </fill>
    <fill>
      <patternFill patternType="gray125"/>
    </fill>
    <fill>
      <patternFill patternType="solid">
        <fgColor rgb="FFFFCCFF"/>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FF99CC"/>
        <bgColor indexed="64"/>
      </patternFill>
    </fill>
    <fill>
      <patternFill patternType="solid">
        <fgColor theme="0"/>
        <bgColor indexed="64"/>
      </patternFill>
    </fill>
    <fill>
      <patternFill patternType="solid">
        <fgColor rgb="FFFFFFFF"/>
        <bgColor indexed="64"/>
      </patternFill>
    </fill>
    <fill>
      <patternFill patternType="solid">
        <fgColor rgb="FF99FF99"/>
        <bgColor indexed="64"/>
      </patternFill>
    </fill>
    <fill>
      <patternFill patternType="solid">
        <fgColor rgb="FFFFCC66"/>
        <bgColor indexed="64"/>
      </patternFill>
    </fill>
    <fill>
      <patternFill patternType="solid">
        <fgColor rgb="FFFFFF66"/>
        <bgColor indexed="64"/>
      </patternFill>
    </fill>
    <fill>
      <patternFill patternType="solid">
        <fgColor rgb="FFFFCCCC"/>
        <bgColor indexed="64"/>
      </patternFill>
    </fill>
    <fill>
      <patternFill patternType="solid">
        <fgColor theme="8"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0" fontId="1" fillId="0" borderId="0"/>
  </cellStyleXfs>
  <cellXfs count="206">
    <xf numFmtId="0" fontId="0" fillId="0" borderId="0" xfId="0"/>
    <xf numFmtId="0" fontId="2" fillId="0" borderId="0" xfId="0" applyFont="1" applyFill="1"/>
    <xf numFmtId="4" fontId="2" fillId="0" borderId="0" xfId="0" applyNumberFormat="1" applyFont="1" applyFill="1" applyAlignment="1">
      <alignment horizontal="center"/>
    </xf>
    <xf numFmtId="4" fontId="2" fillId="0" borderId="0" xfId="0" applyNumberFormat="1" applyFont="1" applyFill="1" applyAlignment="1">
      <alignment horizontal="right"/>
    </xf>
    <xf numFmtId="43" fontId="2" fillId="0" borderId="0" xfId="0" applyNumberFormat="1" applyFont="1" applyFill="1" applyAlignment="1">
      <alignment horizontal="right"/>
    </xf>
    <xf numFmtId="0" fontId="2" fillId="0" borderId="0" xfId="0" applyFont="1" applyFill="1" applyAlignment="1">
      <alignment vertical="center" wrapText="1"/>
    </xf>
    <xf numFmtId="49" fontId="2" fillId="0" borderId="0" xfId="0" applyNumberFormat="1" applyFont="1" applyFill="1" applyAlignment="1">
      <alignment horizontal="center"/>
    </xf>
    <xf numFmtId="0" fontId="2" fillId="0" borderId="0" xfId="0" applyFont="1" applyFill="1" applyAlignment="1">
      <alignment horizontal="center" vertical="center"/>
    </xf>
    <xf numFmtId="0" fontId="2" fillId="0" borderId="0" xfId="0" applyFont="1" applyFill="1" applyAlignment="1">
      <alignment horizontal="right"/>
    </xf>
    <xf numFmtId="164" fontId="2" fillId="0" borderId="0" xfId="0" applyNumberFormat="1" applyFont="1" applyFill="1" applyAlignment="1">
      <alignment horizontal="right"/>
    </xf>
    <xf numFmtId="43" fontId="3" fillId="0" borderId="1" xfId="0" applyNumberFormat="1" applyFont="1" applyFill="1" applyBorder="1" applyAlignment="1">
      <alignment horizontal="right"/>
    </xf>
    <xf numFmtId="0" fontId="2" fillId="0" borderId="1" xfId="0" applyFont="1" applyFill="1" applyBorder="1"/>
    <xf numFmtId="0" fontId="3" fillId="0" borderId="1" xfId="0" applyFont="1" applyFill="1" applyBorder="1" applyAlignment="1">
      <alignment vertical="center" wrapText="1"/>
    </xf>
    <xf numFmtId="0" fontId="3" fillId="0" borderId="2" xfId="0" applyFont="1" applyFill="1" applyBorder="1" applyAlignment="1">
      <alignment vertical="center" wrapText="1"/>
    </xf>
    <xf numFmtId="165" fontId="3" fillId="0" borderId="1" xfId="0" applyNumberFormat="1" applyFont="1" applyFill="1" applyBorder="1" applyAlignment="1">
      <alignment vertical="center" wrapText="1"/>
    </xf>
    <xf numFmtId="43" fontId="3" fillId="0" borderId="1" xfId="0" applyNumberFormat="1" applyFont="1" applyFill="1" applyBorder="1" applyAlignment="1">
      <alignment vertical="center" wrapText="1"/>
    </xf>
    <xf numFmtId="0" fontId="3" fillId="0" borderId="2" xfId="0" applyFont="1" applyFill="1" applyBorder="1" applyAlignment="1">
      <alignment vertical="center"/>
    </xf>
    <xf numFmtId="165" fontId="3" fillId="0" borderId="1" xfId="0" applyNumberFormat="1" applyFont="1" applyFill="1" applyBorder="1" applyAlignment="1">
      <alignment vertical="center"/>
    </xf>
    <xf numFmtId="43" fontId="3" fillId="0" borderId="1" xfId="0" applyNumberFormat="1" applyFont="1" applyFill="1" applyBorder="1" applyAlignment="1">
      <alignment vertical="center"/>
    </xf>
    <xf numFmtId="0" fontId="3" fillId="0" borderId="1" xfId="0" applyFont="1" applyFill="1" applyBorder="1" applyAlignment="1">
      <alignment vertical="center"/>
    </xf>
    <xf numFmtId="4" fontId="3" fillId="0" borderId="1" xfId="0" applyNumberFormat="1" applyFont="1" applyFill="1" applyBorder="1" applyAlignment="1">
      <alignment vertical="center" wrapText="1"/>
    </xf>
    <xf numFmtId="4" fontId="2" fillId="0" borderId="1" xfId="0" applyNumberFormat="1" applyFont="1" applyFill="1" applyBorder="1" applyAlignment="1">
      <alignment vertical="center" wrapText="1"/>
    </xf>
    <xf numFmtId="43" fontId="2" fillId="0" borderId="1" xfId="0" applyNumberFormat="1" applyFont="1" applyFill="1" applyBorder="1" applyAlignment="1">
      <alignment vertical="center" wrapText="1"/>
    </xf>
    <xf numFmtId="0" fontId="2" fillId="0" borderId="1" xfId="0" applyFont="1" applyFill="1" applyBorder="1" applyAlignment="1">
      <alignment vertical="center" wrapText="1"/>
    </xf>
    <xf numFmtId="0" fontId="2" fillId="2" borderId="0" xfId="0" applyFont="1" applyFill="1"/>
    <xf numFmtId="0" fontId="2" fillId="2" borderId="1" xfId="0" applyFont="1" applyFill="1" applyBorder="1"/>
    <xf numFmtId="165" fontId="3" fillId="2" borderId="1" xfId="0" applyNumberFormat="1" applyFont="1" applyFill="1" applyBorder="1" applyAlignment="1">
      <alignment horizontal="center" vertical="center"/>
    </xf>
    <xf numFmtId="165" fontId="3" fillId="2" borderId="1" xfId="0" applyNumberFormat="1" applyFont="1" applyFill="1" applyBorder="1" applyAlignment="1">
      <alignment horizontal="right" vertical="center"/>
    </xf>
    <xf numFmtId="43" fontId="3" fillId="2" borderId="1" xfId="0" applyNumberFormat="1" applyFon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2" fontId="2" fillId="0" borderId="1" xfId="0" applyNumberFormat="1" applyFont="1" applyFill="1" applyBorder="1" applyAlignment="1">
      <alignment horizontal="center"/>
    </xf>
    <xf numFmtId="2" fontId="2" fillId="0" borderId="1" xfId="0" applyNumberFormat="1" applyFont="1" applyFill="1" applyBorder="1" applyAlignment="1">
      <alignment horizontal="right"/>
    </xf>
    <xf numFmtId="43" fontId="2" fillId="0" borderId="1" xfId="0" applyNumberFormat="1" applyFont="1" applyFill="1" applyBorder="1" applyAlignment="1">
      <alignment horizontal="right"/>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165" fontId="3" fillId="0" borderId="1" xfId="1" applyNumberFormat="1" applyFont="1" applyFill="1" applyBorder="1" applyAlignment="1">
      <alignment horizontal="right" vertical="center"/>
    </xf>
    <xf numFmtId="43" fontId="3" fillId="0" borderId="1" xfId="1" applyNumberFormat="1" applyFont="1" applyFill="1" applyBorder="1" applyAlignment="1">
      <alignment horizontal="right" vertical="center"/>
    </xf>
    <xf numFmtId="0" fontId="3" fillId="0" borderId="3"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4" fontId="2" fillId="0" borderId="5" xfId="0" applyNumberFormat="1" applyFont="1" applyFill="1" applyBorder="1" applyAlignment="1">
      <alignment horizontal="center" vertical="center" wrapText="1"/>
    </xf>
    <xf numFmtId="2" fontId="2" fillId="0" borderId="1" xfId="0" applyNumberFormat="1" applyFont="1" applyFill="1" applyBorder="1" applyAlignment="1">
      <alignment horizontal="right" vertical="center"/>
    </xf>
    <xf numFmtId="43" fontId="2" fillId="0" borderId="1" xfId="0" applyNumberFormat="1" applyFont="1" applyFill="1" applyBorder="1" applyAlignment="1">
      <alignment horizontal="right" vertical="center"/>
    </xf>
    <xf numFmtId="0" fontId="2" fillId="0" borderId="3" xfId="0" applyFont="1" applyFill="1" applyBorder="1" applyAlignment="1">
      <alignment vertical="center" wrapText="1"/>
    </xf>
    <xf numFmtId="49" fontId="2" fillId="0" borderId="6"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49" fontId="2" fillId="0" borderId="7" xfId="0" applyNumberFormat="1" applyFont="1" applyFill="1" applyBorder="1" applyAlignment="1">
      <alignment horizontal="center" vertical="center" wrapText="1"/>
    </xf>
    <xf numFmtId="0" fontId="2" fillId="0" borderId="1" xfId="0" applyFont="1" applyFill="1" applyBorder="1" applyAlignment="1">
      <alignment wrapText="1"/>
    </xf>
    <xf numFmtId="43" fontId="2" fillId="0" borderId="1" xfId="1" applyFont="1" applyFill="1" applyBorder="1" applyAlignment="1">
      <alignment horizontal="right" vertical="center"/>
    </xf>
    <xf numFmtId="43" fontId="2" fillId="0" borderId="1" xfId="1" applyNumberFormat="1" applyFont="1" applyFill="1" applyBorder="1" applyAlignment="1">
      <alignment horizontal="right" vertical="center"/>
    </xf>
    <xf numFmtId="0" fontId="2" fillId="3" borderId="0" xfId="0" applyFont="1" applyFill="1"/>
    <xf numFmtId="0" fontId="2" fillId="3" borderId="1" xfId="0" applyFont="1" applyFill="1" applyBorder="1"/>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right" vertical="center" wrapText="1"/>
    </xf>
    <xf numFmtId="43" fontId="2" fillId="0" borderId="1" xfId="0" applyNumberFormat="1" applyFont="1" applyFill="1" applyBorder="1" applyAlignment="1">
      <alignment horizontal="right" vertical="center" wrapText="1"/>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4" borderId="0" xfId="0" applyFont="1" applyFill="1"/>
    <xf numFmtId="0" fontId="2" fillId="4" borderId="1" xfId="0" applyFont="1" applyFill="1" applyBorder="1"/>
    <xf numFmtId="0" fontId="3" fillId="4" borderId="2" xfId="0" applyFont="1" applyFill="1" applyBorder="1" applyAlignment="1">
      <alignment horizontal="center" vertical="center"/>
    </xf>
    <xf numFmtId="0" fontId="3" fillId="4" borderId="4" xfId="0" applyFont="1" applyFill="1" applyBorder="1" applyAlignment="1">
      <alignment horizontal="center" vertical="center"/>
    </xf>
    <xf numFmtId="43" fontId="3" fillId="0" borderId="1" xfId="1" applyFont="1" applyFill="1" applyBorder="1" applyAlignment="1">
      <alignment horizontal="center"/>
    </xf>
    <xf numFmtId="43" fontId="3" fillId="0" borderId="1" xfId="1" applyFont="1" applyFill="1" applyBorder="1" applyAlignment="1">
      <alignment horizontal="right"/>
    </xf>
    <xf numFmtId="43" fontId="3" fillId="0" borderId="1" xfId="1" applyNumberFormat="1" applyFont="1" applyFill="1" applyBorder="1" applyAlignment="1">
      <alignment horizontal="right"/>
    </xf>
    <xf numFmtId="43" fontId="2" fillId="0" borderId="1" xfId="1" applyFont="1" applyFill="1" applyBorder="1" applyAlignment="1">
      <alignment horizontal="center" vertical="center"/>
    </xf>
    <xf numFmtId="4" fontId="2" fillId="0" borderId="7" xfId="0" applyNumberFormat="1" applyFont="1" applyFill="1" applyBorder="1" applyAlignment="1">
      <alignment horizontal="center" vertical="center" wrapText="1"/>
    </xf>
    <xf numFmtId="43" fontId="2" fillId="0" borderId="1" xfId="1" applyFont="1" applyFill="1" applyBorder="1" applyAlignment="1">
      <alignment horizontal="right" vertical="center" wrapText="1"/>
    </xf>
    <xf numFmtId="43" fontId="2" fillId="0" borderId="1" xfId="1" applyNumberFormat="1" applyFont="1" applyFill="1" applyBorder="1" applyAlignment="1">
      <alignment horizontal="right" vertical="center" wrapText="1"/>
    </xf>
    <xf numFmtId="0" fontId="2" fillId="5" borderId="0" xfId="0" applyFont="1" applyFill="1"/>
    <xf numFmtId="0" fontId="2" fillId="5" borderId="1" xfId="0" applyFont="1" applyFill="1" applyBorder="1"/>
    <xf numFmtId="0" fontId="3" fillId="5" borderId="2" xfId="0" applyFont="1" applyFill="1" applyBorder="1" applyAlignment="1">
      <alignment horizontal="center" vertical="center" wrapText="1"/>
    </xf>
    <xf numFmtId="0" fontId="3" fillId="5" borderId="4" xfId="0" applyFont="1" applyFill="1" applyBorder="1" applyAlignment="1">
      <alignment horizontal="center" vertical="center" wrapText="1"/>
    </xf>
    <xf numFmtId="165" fontId="3" fillId="0" borderId="1" xfId="1" applyNumberFormat="1" applyFont="1" applyFill="1" applyBorder="1" applyAlignment="1">
      <alignment horizontal="center"/>
    </xf>
    <xf numFmtId="165" fontId="3" fillId="0" borderId="1" xfId="1" applyNumberFormat="1" applyFont="1" applyFill="1" applyBorder="1" applyAlignment="1">
      <alignment horizontal="right"/>
    </xf>
    <xf numFmtId="0" fontId="4" fillId="6" borderId="1" xfId="0" applyFont="1" applyFill="1" applyBorder="1" applyAlignment="1">
      <alignment horizontal="center" vertical="top" wrapText="1"/>
    </xf>
    <xf numFmtId="43" fontId="4" fillId="6" borderId="1" xfId="0" applyNumberFormat="1" applyFont="1" applyFill="1" applyBorder="1" applyAlignment="1">
      <alignment horizontal="center" vertical="top" wrapText="1"/>
    </xf>
    <xf numFmtId="0" fontId="2" fillId="0" borderId="1" xfId="0" applyFont="1" applyFill="1" applyBorder="1" applyAlignment="1">
      <alignment horizontal="center" vertical="center" wrapText="1"/>
    </xf>
    <xf numFmtId="0" fontId="4" fillId="6" borderId="3" xfId="0" applyFont="1" applyFill="1" applyBorder="1" applyAlignment="1">
      <alignment vertical="center" wrapText="1"/>
    </xf>
    <xf numFmtId="49" fontId="2" fillId="0" borderId="2" xfId="0" applyNumberFormat="1"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Alignment="1">
      <alignment vertical="center"/>
    </xf>
    <xf numFmtId="0" fontId="2" fillId="0" borderId="5" xfId="0" applyFont="1" applyFill="1" applyBorder="1" applyAlignment="1">
      <alignment vertical="center" wrapText="1"/>
    </xf>
    <xf numFmtId="49" fontId="2" fillId="0" borderId="4" xfId="0" applyNumberFormat="1" applyFont="1" applyFill="1" applyBorder="1" applyAlignment="1">
      <alignment horizontal="center" vertical="center"/>
    </xf>
    <xf numFmtId="0" fontId="5" fillId="7" borderId="1" xfId="0" applyFont="1" applyFill="1" applyBorder="1" applyAlignment="1">
      <alignment vertical="center" wrapText="1"/>
    </xf>
    <xf numFmtId="0" fontId="2" fillId="8" borderId="0" xfId="0" applyFont="1" applyFill="1"/>
    <xf numFmtId="0" fontId="2" fillId="8" borderId="1" xfId="0" applyFont="1" applyFill="1" applyBorder="1"/>
    <xf numFmtId="0" fontId="3" fillId="8" borderId="2"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43" fontId="3" fillId="0" borderId="1" xfId="1" applyFont="1" applyFill="1" applyBorder="1" applyAlignment="1">
      <alignment horizontal="center" vertical="center"/>
    </xf>
    <xf numFmtId="43" fontId="3" fillId="0" borderId="1" xfId="1" applyFont="1" applyFill="1" applyBorder="1" applyAlignment="1">
      <alignment horizontal="right" vertical="center"/>
    </xf>
    <xf numFmtId="43" fontId="6" fillId="0" borderId="1" xfId="1" applyNumberFormat="1" applyFont="1" applyFill="1" applyBorder="1" applyAlignment="1">
      <alignment horizontal="right" vertical="center"/>
    </xf>
    <xf numFmtId="0" fontId="2" fillId="0" borderId="1" xfId="0" applyFont="1" applyFill="1" applyBorder="1" applyAlignment="1">
      <alignment vertical="center"/>
    </xf>
    <xf numFmtId="4" fontId="2" fillId="0" borderId="1" xfId="0" applyNumberFormat="1" applyFont="1" applyFill="1" applyBorder="1" applyAlignment="1">
      <alignment horizontal="right" vertical="center"/>
    </xf>
    <xf numFmtId="49" fontId="2" fillId="0" borderId="0" xfId="0" applyNumberFormat="1" applyFont="1" applyFill="1" applyAlignment="1">
      <alignment horizontal="center" vertical="center"/>
    </xf>
    <xf numFmtId="0" fontId="7" fillId="0" borderId="1" xfId="0" applyFont="1" applyFill="1" applyBorder="1" applyAlignment="1">
      <alignment vertical="center" wrapText="1"/>
    </xf>
    <xf numFmtId="43" fontId="8" fillId="0" borderId="1" xfId="0" applyNumberFormat="1" applyFont="1" applyFill="1" applyBorder="1" applyAlignment="1">
      <alignment horizontal="right" vertical="center" wrapText="1"/>
    </xf>
    <xf numFmtId="0" fontId="2" fillId="0" borderId="7" xfId="0" applyFont="1" applyFill="1" applyBorder="1" applyAlignment="1">
      <alignment horizontal="left" vertical="center" wrapText="1"/>
    </xf>
    <xf numFmtId="0" fontId="5" fillId="0" borderId="0" xfId="0" applyFont="1"/>
    <xf numFmtId="0" fontId="7" fillId="0" borderId="1" xfId="0" applyFont="1" applyFill="1" applyBorder="1" applyAlignment="1">
      <alignment wrapText="1"/>
    </xf>
    <xf numFmtId="0" fontId="8" fillId="0" borderId="7" xfId="0" applyFont="1" applyFill="1" applyBorder="1" applyAlignment="1">
      <alignment horizontal="left" vertical="center" wrapText="1"/>
    </xf>
    <xf numFmtId="0" fontId="5" fillId="0" borderId="1" xfId="0" applyFont="1" applyBorder="1" applyAlignment="1">
      <alignment wrapText="1"/>
    </xf>
    <xf numFmtId="4" fontId="8" fillId="0" borderId="1" xfId="0" applyNumberFormat="1" applyFont="1" applyFill="1" applyBorder="1" applyAlignment="1">
      <alignment horizontal="right" vertical="center" wrapText="1"/>
    </xf>
    <xf numFmtId="0" fontId="8" fillId="0" borderId="1" xfId="0" applyFont="1" applyFill="1" applyBorder="1" applyAlignment="1">
      <alignment vertical="center" wrapText="1"/>
    </xf>
    <xf numFmtId="4" fontId="2" fillId="0" borderId="7" xfId="0" applyNumberFormat="1" applyFont="1" applyFill="1" applyBorder="1" applyAlignment="1">
      <alignment horizontal="right" vertical="center" wrapText="1"/>
    </xf>
    <xf numFmtId="43" fontId="2" fillId="0" borderId="7" xfId="0" applyNumberFormat="1" applyFont="1" applyFill="1" applyBorder="1" applyAlignment="1">
      <alignment horizontal="right" vertical="center" wrapText="1"/>
    </xf>
    <xf numFmtId="0" fontId="5" fillId="0" borderId="0" xfId="0" applyFont="1" applyAlignment="1">
      <alignment vertical="center" wrapText="1"/>
    </xf>
    <xf numFmtId="0" fontId="2" fillId="9" borderId="0" xfId="0" applyFont="1" applyFill="1"/>
    <xf numFmtId="0" fontId="3" fillId="9" borderId="2" xfId="0" applyFont="1" applyFill="1" applyBorder="1" applyAlignment="1">
      <alignment horizontal="center" vertical="center"/>
    </xf>
    <xf numFmtId="4" fontId="3" fillId="0" borderId="1" xfId="0" applyNumberFormat="1" applyFont="1" applyFill="1" applyBorder="1" applyAlignment="1" applyProtection="1">
      <alignment horizontal="center"/>
      <protection locked="0"/>
    </xf>
    <xf numFmtId="4" fontId="3" fillId="0" borderId="1" xfId="0" applyNumberFormat="1" applyFont="1" applyFill="1" applyBorder="1" applyAlignment="1" applyProtection="1">
      <alignment horizontal="right"/>
      <protection locked="0"/>
    </xf>
    <xf numFmtId="43" fontId="3" fillId="0" borderId="1" xfId="0" applyNumberFormat="1" applyFont="1" applyFill="1" applyBorder="1" applyAlignment="1" applyProtection="1">
      <alignment horizontal="right"/>
      <protection locked="0"/>
    </xf>
    <xf numFmtId="4" fontId="8" fillId="0" borderId="7"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2" fillId="10" borderId="0" xfId="0" applyFont="1" applyFill="1"/>
    <xf numFmtId="0" fontId="3" fillId="10" borderId="6" xfId="0" applyFont="1" applyFill="1" applyBorder="1" applyAlignment="1">
      <alignment horizontal="center" vertical="center" wrapText="1"/>
    </xf>
    <xf numFmtId="0" fontId="3" fillId="10" borderId="8" xfId="0" applyFont="1" applyFill="1" applyBorder="1" applyAlignment="1">
      <alignment horizontal="center" vertical="center" wrapText="1"/>
    </xf>
    <xf numFmtId="0" fontId="3" fillId="0" borderId="0" xfId="0" applyFont="1" applyFill="1"/>
    <xf numFmtId="0" fontId="3" fillId="0" borderId="1" xfId="0" applyFont="1" applyFill="1" applyBorder="1"/>
    <xf numFmtId="4" fontId="3" fillId="0" borderId="1" xfId="0" applyNumberFormat="1" applyFont="1" applyFill="1" applyBorder="1" applyAlignment="1">
      <alignment horizontal="center" wrapText="1"/>
    </xf>
    <xf numFmtId="43" fontId="3" fillId="0" borderId="1" xfId="0" applyNumberFormat="1" applyFont="1" applyFill="1" applyBorder="1" applyAlignment="1">
      <alignment horizontal="center" wrapText="1"/>
    </xf>
    <xf numFmtId="0" fontId="3" fillId="0" borderId="1" xfId="0" applyFont="1" applyFill="1" applyBorder="1" applyAlignment="1">
      <alignment wrapText="1"/>
    </xf>
    <xf numFmtId="2" fontId="2" fillId="0" borderId="1" xfId="0" applyNumberFormat="1" applyFont="1" applyFill="1" applyBorder="1" applyAlignment="1">
      <alignment horizontal="left" vertical="center" wrapText="1"/>
    </xf>
    <xf numFmtId="0" fontId="2" fillId="0" borderId="4" xfId="0" applyFont="1" applyFill="1" applyBorder="1" applyAlignment="1">
      <alignment horizontal="center" vertical="center" wrapText="1"/>
    </xf>
    <xf numFmtId="2" fontId="2" fillId="0" borderId="7" xfId="0" applyNumberFormat="1" applyFont="1" applyFill="1" applyBorder="1" applyAlignment="1">
      <alignment horizontal="center" vertical="center" wrapText="1"/>
    </xf>
    <xf numFmtId="2" fontId="2" fillId="0" borderId="9" xfId="0" applyNumberFormat="1" applyFont="1" applyFill="1" applyBorder="1" applyAlignment="1">
      <alignment horizontal="center" vertical="center" wrapText="1"/>
    </xf>
    <xf numFmtId="0" fontId="2" fillId="0" borderId="7" xfId="0" applyFont="1" applyFill="1" applyBorder="1" applyAlignment="1">
      <alignment vertical="center" wrapText="1"/>
    </xf>
    <xf numFmtId="49" fontId="2" fillId="0" borderId="7" xfId="0" applyNumberFormat="1" applyFont="1" applyFill="1" applyBorder="1" applyAlignment="1">
      <alignment horizontal="center" vertical="center"/>
    </xf>
    <xf numFmtId="0" fontId="2" fillId="0" borderId="8" xfId="0" applyFont="1" applyFill="1" applyBorder="1" applyAlignment="1">
      <alignment horizontal="center" vertical="center" wrapText="1"/>
    </xf>
    <xf numFmtId="2" fontId="2" fillId="0" borderId="5"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11" borderId="0" xfId="0" applyFont="1" applyFill="1"/>
    <xf numFmtId="0" fontId="3" fillId="11" borderId="2" xfId="0" applyFont="1" applyFill="1" applyBorder="1" applyAlignment="1">
      <alignment horizontal="center" vertical="center" wrapText="1"/>
    </xf>
    <xf numFmtId="0" fontId="3" fillId="11" borderId="4" xfId="0" applyFont="1" applyFill="1" applyBorder="1" applyAlignment="1">
      <alignment horizontal="center" vertical="center" wrapText="1"/>
    </xf>
    <xf numFmtId="0" fontId="2" fillId="0" borderId="1" xfId="0" applyFont="1" applyFill="1" applyBorder="1" applyAlignment="1">
      <alignment horizontal="right" vertical="center" wrapText="1"/>
    </xf>
    <xf numFmtId="49" fontId="2" fillId="0" borderId="1" xfId="0" applyNumberFormat="1" applyFont="1" applyFill="1" applyBorder="1" applyAlignment="1">
      <alignment vertical="center" wrapText="1"/>
    </xf>
    <xf numFmtId="0" fontId="2" fillId="0" borderId="7" xfId="0" applyFont="1" applyFill="1" applyBorder="1"/>
    <xf numFmtId="0" fontId="2" fillId="0" borderId="7" xfId="0" applyFont="1" applyFill="1" applyBorder="1" applyAlignment="1">
      <alignment horizontal="right" vertical="center" wrapText="1"/>
    </xf>
    <xf numFmtId="2" fontId="2" fillId="0" borderId="7" xfId="0" applyNumberFormat="1" applyFont="1" applyFill="1" applyBorder="1" applyAlignment="1">
      <alignment horizontal="left" vertical="center" wrapText="1"/>
    </xf>
    <xf numFmtId="49" fontId="2" fillId="0" borderId="7" xfId="0" applyNumberFormat="1" applyFont="1" applyFill="1" applyBorder="1" applyAlignment="1">
      <alignment vertical="center" wrapText="1"/>
    </xf>
    <xf numFmtId="4" fontId="2" fillId="0" borderId="1" xfId="0" applyNumberFormat="1" applyFont="1" applyFill="1" applyBorder="1" applyAlignment="1">
      <alignment horizontal="center"/>
    </xf>
    <xf numFmtId="4" fontId="2" fillId="0" borderId="1" xfId="0" applyNumberFormat="1" applyFont="1" applyFill="1" applyBorder="1" applyAlignment="1">
      <alignment horizontal="right"/>
    </xf>
    <xf numFmtId="0" fontId="2" fillId="0" borderId="10" xfId="0" applyFont="1" applyFill="1" applyBorder="1" applyAlignment="1">
      <alignment vertical="center" wrapText="1"/>
    </xf>
    <xf numFmtId="0" fontId="5" fillId="0" borderId="3" xfId="0" applyFont="1" applyBorder="1" applyAlignment="1">
      <alignment horizontal="center" wrapText="1"/>
    </xf>
    <xf numFmtId="43" fontId="9" fillId="0" borderId="11" xfId="0" applyNumberFormat="1" applyFont="1" applyFill="1" applyBorder="1" applyAlignment="1">
      <alignment horizontal="center" vertical="top" wrapText="1"/>
    </xf>
    <xf numFmtId="49" fontId="2" fillId="0" borderId="3" xfId="0" applyNumberFormat="1" applyFont="1" applyFill="1" applyBorder="1" applyAlignment="1">
      <alignment vertical="center" wrapText="1"/>
    </xf>
    <xf numFmtId="4" fontId="2" fillId="0" borderId="0" xfId="0" applyNumberFormat="1" applyFont="1" applyFill="1"/>
    <xf numFmtId="4" fontId="3" fillId="0" borderId="1" xfId="0" applyNumberFormat="1" applyFont="1" applyFill="1" applyBorder="1" applyAlignment="1">
      <alignment horizontal="right" vertical="center" wrapText="1"/>
    </xf>
    <xf numFmtId="43" fontId="3"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left" vertical="center"/>
    </xf>
    <xf numFmtId="4" fontId="3"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3" xfId="0" applyFont="1" applyFill="1" applyBorder="1" applyAlignment="1">
      <alignment horizontal="center" vertical="center" wrapText="1"/>
    </xf>
    <xf numFmtId="49" fontId="2" fillId="0" borderId="1" xfId="0" applyNumberFormat="1" applyFont="1" applyFill="1" applyBorder="1" applyAlignment="1">
      <alignment horizontal="center" vertical="top" wrapText="1"/>
    </xf>
    <xf numFmtId="0" fontId="2" fillId="0" borderId="7" xfId="0" applyFont="1" applyFill="1" applyBorder="1" applyAlignment="1">
      <alignment horizontal="left" vertical="center"/>
    </xf>
    <xf numFmtId="49" fontId="2" fillId="0" borderId="6" xfId="0" applyNumberFormat="1" applyFont="1" applyFill="1" applyBorder="1" applyAlignment="1">
      <alignment horizontal="center" vertical="center"/>
    </xf>
    <xf numFmtId="0" fontId="10" fillId="0" borderId="1" xfId="0" applyFont="1" applyFill="1" applyBorder="1" applyAlignment="1">
      <alignment horizontal="left" vertical="center" wrapText="1"/>
    </xf>
    <xf numFmtId="4" fontId="9" fillId="0" borderId="1" xfId="0" applyNumberFormat="1" applyFont="1" applyFill="1" applyBorder="1" applyAlignment="1">
      <alignment horizontal="center" vertical="top" wrapText="1"/>
    </xf>
    <xf numFmtId="43" fontId="9" fillId="0" borderId="1" xfId="0" applyNumberFormat="1" applyFont="1" applyFill="1" applyBorder="1" applyAlignment="1">
      <alignment horizontal="center" vertical="top" wrapText="1"/>
    </xf>
    <xf numFmtId="0" fontId="9" fillId="0" borderId="1" xfId="0" applyFont="1" applyFill="1" applyBorder="1" applyAlignment="1">
      <alignment vertical="center" wrapText="1"/>
    </xf>
    <xf numFmtId="0" fontId="10" fillId="0" borderId="5" xfId="0" applyFont="1" applyFill="1" applyBorder="1" applyAlignment="1">
      <alignment vertical="top" wrapText="1"/>
    </xf>
    <xf numFmtId="0" fontId="10" fillId="0" borderId="1" xfId="0" applyFont="1" applyFill="1" applyBorder="1" applyAlignment="1">
      <alignment vertical="top" wrapText="1"/>
    </xf>
    <xf numFmtId="43" fontId="9" fillId="0" borderId="4" xfId="0" applyNumberFormat="1" applyFont="1" applyFill="1" applyBorder="1" applyAlignment="1">
      <alignment horizontal="center" vertical="top" wrapText="1"/>
    </xf>
    <xf numFmtId="0" fontId="0" fillId="0" borderId="1" xfId="0" applyFill="1" applyBorder="1" applyAlignment="1">
      <alignment vertical="center" wrapText="1"/>
    </xf>
    <xf numFmtId="0" fontId="5" fillId="0" borderId="3" xfId="0" applyFont="1" applyBorder="1" applyAlignment="1">
      <alignment wrapText="1"/>
    </xf>
    <xf numFmtId="0" fontId="5" fillId="0" borderId="3" xfId="0" applyFont="1" applyBorder="1"/>
    <xf numFmtId="0" fontId="10" fillId="0" borderId="1" xfId="0" applyFont="1" applyFill="1" applyBorder="1" applyAlignment="1">
      <alignment vertical="center" wrapText="1"/>
    </xf>
    <xf numFmtId="0" fontId="10" fillId="0" borderId="1" xfId="0" applyFont="1" applyFill="1" applyBorder="1" applyAlignment="1">
      <alignment horizontal="left" vertical="top" wrapText="1"/>
    </xf>
    <xf numFmtId="49" fontId="2" fillId="0" borderId="10" xfId="0" applyNumberFormat="1" applyFont="1" applyFill="1" applyBorder="1" applyAlignment="1">
      <alignment horizontal="center" vertical="top" wrapText="1"/>
    </xf>
    <xf numFmtId="0" fontId="10" fillId="0" borderId="1" xfId="0" applyFont="1" applyFill="1" applyBorder="1" applyAlignment="1">
      <alignment horizontal="left" wrapText="1"/>
    </xf>
    <xf numFmtId="4" fontId="7" fillId="0" borderId="1" xfId="0" applyNumberFormat="1" applyFont="1" applyFill="1" applyBorder="1" applyAlignment="1">
      <alignment horizontal="center" vertical="top" wrapText="1"/>
    </xf>
    <xf numFmtId="43" fontId="7" fillId="0" borderId="1" xfId="0" applyNumberFormat="1" applyFont="1" applyFill="1" applyBorder="1" applyAlignment="1">
      <alignment horizontal="center" vertical="top" wrapText="1"/>
    </xf>
    <xf numFmtId="0" fontId="2" fillId="0" borderId="1" xfId="0" applyFont="1" applyFill="1" applyBorder="1" applyAlignment="1">
      <alignment horizontal="left" vertical="top" wrapText="1"/>
    </xf>
    <xf numFmtId="166" fontId="2" fillId="0" borderId="1" xfId="0" applyNumberFormat="1" applyFont="1" applyFill="1" applyBorder="1" applyAlignment="1">
      <alignment horizontal="center" vertical="top" wrapText="1"/>
    </xf>
    <xf numFmtId="166" fontId="2" fillId="0" borderId="1" xfId="0" applyNumberFormat="1" applyFont="1" applyFill="1" applyBorder="1" applyAlignment="1">
      <alignment horizontal="right" vertical="top" wrapText="1"/>
    </xf>
    <xf numFmtId="43" fontId="2" fillId="0" borderId="1" xfId="0" applyNumberFormat="1" applyFont="1" applyFill="1" applyBorder="1" applyAlignment="1">
      <alignment horizontal="right" vertical="top" wrapText="1"/>
    </xf>
    <xf numFmtId="166" fontId="2" fillId="0" borderId="1" xfId="0" applyNumberFormat="1" applyFont="1" applyFill="1" applyBorder="1" applyAlignment="1">
      <alignment horizontal="right" vertical="center" wrapText="1"/>
    </xf>
    <xf numFmtId="4" fontId="5" fillId="0" borderId="0" xfId="0" applyNumberFormat="1" applyFont="1" applyFill="1" applyAlignment="1">
      <alignment horizontal="center" vertical="center"/>
    </xf>
    <xf numFmtId="0" fontId="10" fillId="0" borderId="0" xfId="0" applyFont="1" applyFill="1" applyAlignment="1">
      <alignment vertical="center" wrapText="1"/>
    </xf>
    <xf numFmtId="4" fontId="11" fillId="0" borderId="1" xfId="0" applyNumberFormat="1" applyFont="1" applyFill="1" applyBorder="1" applyAlignment="1">
      <alignment wrapText="1"/>
    </xf>
    <xf numFmtId="0" fontId="0" fillId="7" borderId="1" xfId="0" applyFill="1" applyBorder="1" applyAlignment="1">
      <alignment vertical="center" wrapText="1"/>
    </xf>
    <xf numFmtId="49" fontId="8" fillId="0" borderId="1" xfId="0" applyNumberFormat="1" applyFont="1" applyFill="1" applyBorder="1" applyAlignment="1">
      <alignment horizontal="center" vertical="center" wrapText="1"/>
    </xf>
    <xf numFmtId="0" fontId="10" fillId="0" borderId="9" xfId="0" applyFont="1" applyFill="1" applyBorder="1" applyAlignment="1">
      <alignment wrapText="1"/>
    </xf>
    <xf numFmtId="0" fontId="10" fillId="7" borderId="1" xfId="0" applyFont="1" applyFill="1" applyBorder="1" applyAlignment="1">
      <alignment vertical="center" wrapText="1"/>
    </xf>
    <xf numFmtId="0" fontId="5" fillId="7" borderId="1" xfId="0" applyFont="1" applyFill="1" applyBorder="1" applyAlignment="1">
      <alignment horizontal="center" wrapText="1"/>
    </xf>
    <xf numFmtId="165" fontId="2" fillId="0" borderId="1" xfId="0" applyNumberFormat="1" applyFont="1" applyFill="1" applyBorder="1" applyAlignment="1">
      <alignment horizontal="right" vertical="center" wrapText="1"/>
    </xf>
    <xf numFmtId="0" fontId="5" fillId="7" borderId="1" xfId="0" applyFont="1" applyFill="1" applyBorder="1" applyAlignment="1">
      <alignment horizontal="center" vertical="top" wrapText="1"/>
    </xf>
    <xf numFmtId="0" fontId="2" fillId="12" borderId="0" xfId="0" applyFont="1" applyFill="1" applyAlignment="1">
      <alignment horizontal="center" vertical="center"/>
    </xf>
    <xf numFmtId="0" fontId="3" fillId="12" borderId="12" xfId="0" applyFont="1" applyFill="1" applyBorder="1" applyAlignment="1">
      <alignment horizontal="center" vertical="center" wrapText="1"/>
    </xf>
    <xf numFmtId="0" fontId="3" fillId="12" borderId="11" xfId="0" applyFont="1" applyFill="1" applyBorder="1" applyAlignment="1">
      <alignment horizontal="center" vertical="center" wrapText="1"/>
    </xf>
    <xf numFmtId="167" fontId="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43" fontId="3" fillId="0" borderId="6" xfId="0" applyNumberFormat="1" applyFont="1" applyFill="1" applyBorder="1" applyAlignment="1">
      <alignment horizontal="center" vertical="center" wrapText="1"/>
    </xf>
    <xf numFmtId="0" fontId="3" fillId="0" borderId="6" xfId="0" applyFont="1" applyFill="1" applyBorder="1" applyAlignment="1">
      <alignment vertical="center" wrapText="1"/>
    </xf>
    <xf numFmtId="0" fontId="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cellXfs>
  <cellStyles count="3">
    <cellStyle name="Обычный" xfId="0" builtinId="0"/>
    <cellStyle name="Обычный 2" xfId="2"/>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69;&#1082;&#1086;&#1085;&#1086;&#1084;&#1080;&#1103;%20&#1043;&#1056;&#1041;&#1057;%2020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01.06.2020"/>
      <sheetName val="01.06.2020 (без обл)"/>
      <sheetName val="01.09.2020 (без област)"/>
    </sheetNames>
    <sheetDataSet>
      <sheetData sheetId="0"/>
      <sheetData sheetId="1">
        <row r="214">
          <cell r="G214">
            <v>30152477.859999996</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229"/>
  <sheetViews>
    <sheetView tabSelected="1" topLeftCell="A4" zoomScale="80" zoomScaleNormal="80" workbookViewId="0">
      <pane xSplit="2" ySplit="1" topLeftCell="C11" activePane="bottomRight" state="frozen"/>
      <selection activeCell="A4" sqref="A4"/>
      <selection pane="topRight" activeCell="C4" sqref="C4"/>
      <selection pane="bottomLeft" activeCell="A5" sqref="A5"/>
      <selection pane="bottomRight" activeCell="F18" sqref="F18"/>
    </sheetView>
  </sheetViews>
  <sheetFormatPr defaultColWidth="9" defaultRowHeight="12.75"/>
  <cols>
    <col min="1" max="1" width="3.875" style="7" customWidth="1"/>
    <col min="2" max="2" width="17" style="6" hidden="1" customWidth="1"/>
    <col min="3" max="3" width="47.375" style="5" customWidth="1"/>
    <col min="4" max="4" width="14.125" style="1" customWidth="1"/>
    <col min="5" max="5" width="15.875" style="4" customWidth="1"/>
    <col min="6" max="6" width="14.875" style="3" customWidth="1"/>
    <col min="7" max="7" width="15.125" style="2" customWidth="1"/>
    <col min="8" max="8" width="44.5" style="1" customWidth="1"/>
    <col min="9" max="16384" width="9" style="1"/>
  </cols>
  <sheetData>
    <row r="1" spans="1:8" ht="15.75">
      <c r="A1" s="205" t="s">
        <v>289</v>
      </c>
      <c r="B1" s="205"/>
      <c r="C1" s="205"/>
      <c r="D1" s="205"/>
      <c r="E1" s="205"/>
      <c r="F1" s="205"/>
      <c r="G1" s="205"/>
    </row>
    <row r="2" spans="1:8" ht="12.75" customHeight="1">
      <c r="B2" s="203"/>
      <c r="C2" s="204" t="str">
        <f>A127</f>
        <v>Итого за период с 01.01.2020 по 01.09.2020</v>
      </c>
      <c r="D2" s="204"/>
      <c r="E2" s="204"/>
      <c r="F2" s="204"/>
      <c r="G2" s="204"/>
    </row>
    <row r="3" spans="1:8" ht="12.75" customHeight="1">
      <c r="B3" s="203"/>
      <c r="C3" s="203"/>
      <c r="D3" s="201"/>
      <c r="E3" s="202"/>
      <c r="F3" s="201"/>
      <c r="G3" s="201"/>
    </row>
    <row r="4" spans="1:8" s="7" customFormat="1" ht="99" customHeight="1">
      <c r="A4" s="84" t="s">
        <v>288</v>
      </c>
      <c r="B4" s="139" t="s">
        <v>287</v>
      </c>
      <c r="C4" s="23" t="s">
        <v>286</v>
      </c>
      <c r="D4" s="84" t="s">
        <v>285</v>
      </c>
      <c r="E4" s="62" t="s">
        <v>284</v>
      </c>
      <c r="F4" s="61" t="s">
        <v>283</v>
      </c>
      <c r="G4" s="60" t="s">
        <v>282</v>
      </c>
      <c r="H4" s="200" t="s">
        <v>281</v>
      </c>
    </row>
    <row r="5" spans="1:8" s="7" customFormat="1">
      <c r="A5" s="36">
        <v>1</v>
      </c>
      <c r="B5" s="36">
        <v>2</v>
      </c>
      <c r="C5" s="12">
        <v>2</v>
      </c>
      <c r="D5" s="36">
        <v>3</v>
      </c>
      <c r="E5" s="199">
        <v>4</v>
      </c>
      <c r="F5" s="36">
        <v>5</v>
      </c>
      <c r="G5" s="36">
        <v>6</v>
      </c>
      <c r="H5" s="97">
        <v>7</v>
      </c>
    </row>
    <row r="6" spans="1:8" s="196" customFormat="1">
      <c r="A6" s="198" t="s">
        <v>8</v>
      </c>
      <c r="B6" s="197"/>
      <c r="C6" s="197"/>
      <c r="D6" s="197"/>
      <c r="E6" s="197"/>
      <c r="F6" s="197"/>
      <c r="G6" s="197"/>
    </row>
    <row r="7" spans="1:8" ht="32.25" customHeight="1">
      <c r="A7" s="139" t="s">
        <v>280</v>
      </c>
      <c r="B7" s="63"/>
      <c r="C7" s="91" t="s">
        <v>189</v>
      </c>
      <c r="D7" s="193" t="s">
        <v>129</v>
      </c>
      <c r="E7" s="62">
        <v>26755.06</v>
      </c>
      <c r="F7" s="61">
        <v>23691</v>
      </c>
      <c r="G7" s="60">
        <f>E7-F7</f>
        <v>3064.0600000000013</v>
      </c>
      <c r="H7" s="23" t="s">
        <v>271</v>
      </c>
    </row>
    <row r="8" spans="1:8" ht="39" customHeight="1">
      <c r="A8" s="139" t="s">
        <v>81</v>
      </c>
      <c r="B8" s="63"/>
      <c r="C8" s="91" t="s">
        <v>189</v>
      </c>
      <c r="D8" s="195" t="s">
        <v>129</v>
      </c>
      <c r="E8" s="45">
        <v>33451.800000000003</v>
      </c>
      <c r="F8" s="102">
        <v>15776.14</v>
      </c>
      <c r="G8" s="60">
        <f>E8-F8</f>
        <v>17675.660000000003</v>
      </c>
      <c r="H8" s="23" t="s">
        <v>279</v>
      </c>
    </row>
    <row r="9" spans="1:8" ht="69" customHeight="1">
      <c r="A9" s="139" t="s">
        <v>78</v>
      </c>
      <c r="B9" s="63"/>
      <c r="C9" s="91" t="s">
        <v>143</v>
      </c>
      <c r="D9" s="193" t="s">
        <v>136</v>
      </c>
      <c r="E9" s="62">
        <v>416000</v>
      </c>
      <c r="F9" s="143">
        <v>151840</v>
      </c>
      <c r="G9" s="60">
        <f>E9-F9</f>
        <v>264160</v>
      </c>
      <c r="H9" s="48" t="s">
        <v>278</v>
      </c>
    </row>
    <row r="10" spans="1:8" ht="68.25" customHeight="1">
      <c r="A10" s="139" t="s">
        <v>75</v>
      </c>
      <c r="B10" s="63"/>
      <c r="C10" s="91" t="s">
        <v>277</v>
      </c>
      <c r="D10" s="193" t="s">
        <v>129</v>
      </c>
      <c r="E10" s="62">
        <v>19926</v>
      </c>
      <c r="F10" s="194">
        <v>8002.96</v>
      </c>
      <c r="G10" s="60">
        <f>E10-F10</f>
        <v>11923.04</v>
      </c>
      <c r="H10" s="23" t="s">
        <v>276</v>
      </c>
    </row>
    <row r="11" spans="1:8" ht="66.75" customHeight="1">
      <c r="A11" s="139" t="s">
        <v>72</v>
      </c>
      <c r="B11" s="63"/>
      <c r="C11" s="192" t="s">
        <v>189</v>
      </c>
      <c r="D11" s="193" t="s">
        <v>129</v>
      </c>
      <c r="E11" s="45">
        <v>22201.69</v>
      </c>
      <c r="F11" s="102">
        <v>20900</v>
      </c>
      <c r="G11" s="60">
        <f>E11-F11</f>
        <v>1301.6899999999987</v>
      </c>
      <c r="H11" s="23" t="s">
        <v>275</v>
      </c>
    </row>
    <row r="12" spans="1:8" ht="60">
      <c r="A12" s="139" t="s">
        <v>70</v>
      </c>
      <c r="B12" s="63"/>
      <c r="C12" s="192" t="s">
        <v>274</v>
      </c>
      <c r="D12" s="84" t="s">
        <v>124</v>
      </c>
      <c r="E12" s="45">
        <v>7814463.5899999999</v>
      </c>
      <c r="F12" s="102">
        <v>7658174.3200000003</v>
      </c>
      <c r="G12" s="60">
        <f>E12-F12</f>
        <v>156289.26999999955</v>
      </c>
      <c r="H12" s="23" t="s">
        <v>273</v>
      </c>
    </row>
    <row r="13" spans="1:8" ht="36" customHeight="1">
      <c r="A13" s="139" t="s">
        <v>68</v>
      </c>
      <c r="B13" s="11"/>
      <c r="C13" s="91" t="s">
        <v>272</v>
      </c>
      <c r="D13" s="84" t="s">
        <v>129</v>
      </c>
      <c r="E13" s="45">
        <v>44489.38</v>
      </c>
      <c r="F13" s="102">
        <v>28915.3</v>
      </c>
      <c r="G13" s="60">
        <f>E13-F13</f>
        <v>15574.079999999998</v>
      </c>
      <c r="H13" s="23" t="s">
        <v>271</v>
      </c>
    </row>
    <row r="14" spans="1:8" ht="45.75" customHeight="1">
      <c r="A14" s="139" t="s">
        <v>67</v>
      </c>
      <c r="B14" s="63"/>
      <c r="C14" s="91" t="s">
        <v>270</v>
      </c>
      <c r="D14" s="193" t="s">
        <v>136</v>
      </c>
      <c r="E14" s="62">
        <v>349140</v>
      </c>
      <c r="F14" s="61">
        <v>230432.4</v>
      </c>
      <c r="G14" s="60">
        <f>E14-F14</f>
        <v>118707.6</v>
      </c>
      <c r="H14" s="48" t="s">
        <v>269</v>
      </c>
    </row>
    <row r="15" spans="1:8" ht="57" customHeight="1">
      <c r="A15" s="139" t="s">
        <v>66</v>
      </c>
      <c r="B15" s="63"/>
      <c r="C15" s="91" t="s">
        <v>268</v>
      </c>
      <c r="D15" s="84" t="s">
        <v>129</v>
      </c>
      <c r="E15" s="62">
        <v>11596.62</v>
      </c>
      <c r="F15" s="61">
        <v>8788.8799999999992</v>
      </c>
      <c r="G15" s="60">
        <f>E15-F15</f>
        <v>2807.7400000000016</v>
      </c>
      <c r="H15" s="188" t="s">
        <v>267</v>
      </c>
    </row>
    <row r="16" spans="1:8" ht="51.75" customHeight="1">
      <c r="A16" s="139" t="s">
        <v>65</v>
      </c>
      <c r="B16" s="63"/>
      <c r="C16" s="192" t="s">
        <v>266</v>
      </c>
      <c r="D16" s="193" t="s">
        <v>265</v>
      </c>
      <c r="E16" s="62">
        <v>4626533.33</v>
      </c>
      <c r="F16" s="61">
        <v>2529000</v>
      </c>
      <c r="G16" s="60">
        <f>E16-F16</f>
        <v>2097533.33</v>
      </c>
      <c r="H16" s="48" t="s">
        <v>249</v>
      </c>
    </row>
    <row r="17" spans="1:8" ht="24" customHeight="1">
      <c r="A17" s="139" t="s">
        <v>61</v>
      </c>
      <c r="B17" s="63"/>
      <c r="C17" s="91" t="s">
        <v>264</v>
      </c>
      <c r="D17" s="84" t="s">
        <v>129</v>
      </c>
      <c r="E17" s="62">
        <v>26424.45</v>
      </c>
      <c r="F17" s="61">
        <v>25365</v>
      </c>
      <c r="G17" s="60">
        <f>E17-F17</f>
        <v>1059.4500000000007</v>
      </c>
      <c r="H17" s="188" t="s">
        <v>263</v>
      </c>
    </row>
    <row r="18" spans="1:8" ht="51.75" customHeight="1">
      <c r="A18" s="139" t="s">
        <v>60</v>
      </c>
      <c r="B18" s="63"/>
      <c r="C18" s="192" t="s">
        <v>262</v>
      </c>
      <c r="D18" s="193" t="s">
        <v>136</v>
      </c>
      <c r="E18" s="62">
        <v>40000</v>
      </c>
      <c r="F18" s="194">
        <v>18000</v>
      </c>
      <c r="G18" s="60">
        <f>E18-F18</f>
        <v>22000</v>
      </c>
      <c r="H18" s="23" t="s">
        <v>261</v>
      </c>
    </row>
    <row r="19" spans="1:8" ht="27.75" customHeight="1">
      <c r="A19" s="139" t="s">
        <v>59</v>
      </c>
      <c r="B19" s="63"/>
      <c r="C19" s="91" t="s">
        <v>260</v>
      </c>
      <c r="D19" s="84" t="s">
        <v>129</v>
      </c>
      <c r="E19" s="62">
        <v>18120</v>
      </c>
      <c r="F19" s="61">
        <v>13093</v>
      </c>
      <c r="G19" s="60">
        <f>E19-F19</f>
        <v>5027</v>
      </c>
      <c r="H19" s="188" t="s">
        <v>220</v>
      </c>
    </row>
    <row r="20" spans="1:8" ht="45.75" customHeight="1">
      <c r="A20" s="139" t="s">
        <v>58</v>
      </c>
      <c r="B20" s="63"/>
      <c r="C20" s="91" t="s">
        <v>259</v>
      </c>
      <c r="D20" s="193" t="s">
        <v>136</v>
      </c>
      <c r="E20" s="62">
        <v>558900</v>
      </c>
      <c r="F20" s="61">
        <v>505804.5</v>
      </c>
      <c r="G20" s="60">
        <f>E20-F20</f>
        <v>53095.5</v>
      </c>
      <c r="H20" s="48" t="s">
        <v>258</v>
      </c>
    </row>
    <row r="21" spans="1:8" ht="60">
      <c r="A21" s="139" t="s">
        <v>56</v>
      </c>
      <c r="B21" s="63"/>
      <c r="C21" s="91" t="s">
        <v>257</v>
      </c>
      <c r="D21" s="84" t="s">
        <v>124</v>
      </c>
      <c r="E21" s="62">
        <v>10863161</v>
      </c>
      <c r="F21" s="61">
        <v>10808845.189999999</v>
      </c>
      <c r="G21" s="60">
        <f>E21-F21</f>
        <v>54315.810000000522</v>
      </c>
      <c r="H21" s="48" t="s">
        <v>251</v>
      </c>
    </row>
    <row r="22" spans="1:8" ht="48" customHeight="1">
      <c r="A22" s="139" t="s">
        <v>53</v>
      </c>
      <c r="B22" s="63"/>
      <c r="C22" s="91" t="s">
        <v>256</v>
      </c>
      <c r="D22" s="84" t="s">
        <v>124</v>
      </c>
      <c r="E22" s="62">
        <v>45364656.210000001</v>
      </c>
      <c r="F22" s="61">
        <v>45137832.920000002</v>
      </c>
      <c r="G22" s="60">
        <f>E22-F22</f>
        <v>226823.28999999911</v>
      </c>
      <c r="H22" s="48" t="s">
        <v>255</v>
      </c>
    </row>
    <row r="23" spans="1:8" ht="33.75" customHeight="1">
      <c r="A23" s="139" t="s">
        <v>52</v>
      </c>
      <c r="B23" s="63"/>
      <c r="C23" s="91" t="s">
        <v>254</v>
      </c>
      <c r="D23" s="84" t="s">
        <v>124</v>
      </c>
      <c r="E23" s="62">
        <v>20210249</v>
      </c>
      <c r="F23" s="61">
        <v>20109197</v>
      </c>
      <c r="G23" s="60">
        <f>E23-F23</f>
        <v>101052</v>
      </c>
      <c r="H23" s="48" t="s">
        <v>253</v>
      </c>
    </row>
    <row r="24" spans="1:8" ht="51" customHeight="1">
      <c r="A24" s="139" t="s">
        <v>51</v>
      </c>
      <c r="B24" s="63"/>
      <c r="C24" s="91" t="s">
        <v>252</v>
      </c>
      <c r="D24" s="84" t="s">
        <v>124</v>
      </c>
      <c r="E24" s="62">
        <v>31572695</v>
      </c>
      <c r="F24" s="61">
        <v>31414831.52</v>
      </c>
      <c r="G24" s="60">
        <f>E24-F24</f>
        <v>157863.48000000045</v>
      </c>
      <c r="H24" s="48" t="s">
        <v>251</v>
      </c>
    </row>
    <row r="25" spans="1:8" ht="75">
      <c r="A25" s="139" t="s">
        <v>50</v>
      </c>
      <c r="B25" s="63"/>
      <c r="C25" s="192" t="s">
        <v>250</v>
      </c>
      <c r="D25" s="84" t="s">
        <v>136</v>
      </c>
      <c r="E25" s="62">
        <v>1383483.33</v>
      </c>
      <c r="F25" s="61">
        <v>1089000</v>
      </c>
      <c r="G25" s="60">
        <f>E25-F25</f>
        <v>294483.33000000007</v>
      </c>
      <c r="H25" s="48" t="s">
        <v>249</v>
      </c>
    </row>
    <row r="26" spans="1:8" ht="30">
      <c r="A26" s="139" t="s">
        <v>49</v>
      </c>
      <c r="B26" s="63"/>
      <c r="C26" s="91" t="s">
        <v>248</v>
      </c>
      <c r="D26" s="84" t="s">
        <v>124</v>
      </c>
      <c r="E26" s="62">
        <v>29980043</v>
      </c>
      <c r="F26" s="61">
        <v>29830142.780000001</v>
      </c>
      <c r="G26" s="60">
        <f>E26-F26</f>
        <v>149900.21999999881</v>
      </c>
      <c r="H26" s="23" t="s">
        <v>205</v>
      </c>
    </row>
    <row r="27" spans="1:8" ht="68.25" customHeight="1">
      <c r="A27" s="139" t="s">
        <v>48</v>
      </c>
      <c r="B27" s="63"/>
      <c r="C27" s="91" t="s">
        <v>247</v>
      </c>
      <c r="D27" s="84" t="s">
        <v>129</v>
      </c>
      <c r="E27" s="62">
        <v>88892.93</v>
      </c>
      <c r="F27" s="61">
        <v>71114.31</v>
      </c>
      <c r="G27" s="60">
        <f>E27-F27</f>
        <v>17778.619999999995</v>
      </c>
      <c r="H27" s="188" t="s">
        <v>246</v>
      </c>
    </row>
    <row r="28" spans="1:8" ht="96.75" customHeight="1">
      <c r="A28" s="139" t="s">
        <v>47</v>
      </c>
      <c r="B28" s="63"/>
      <c r="C28" s="192" t="s">
        <v>245</v>
      </c>
      <c r="D28" s="84" t="s">
        <v>124</v>
      </c>
      <c r="E28" s="62">
        <v>38088760.009999998</v>
      </c>
      <c r="F28" s="61">
        <v>25000000</v>
      </c>
      <c r="G28" s="60">
        <f>E28-F28</f>
        <v>13088760.009999998</v>
      </c>
      <c r="H28" s="23" t="s">
        <v>244</v>
      </c>
    </row>
    <row r="29" spans="1:8" ht="55.5" customHeight="1">
      <c r="A29" s="139" t="s">
        <v>243</v>
      </c>
      <c r="B29" s="63"/>
      <c r="C29" s="91" t="s">
        <v>242</v>
      </c>
      <c r="D29" s="84" t="s">
        <v>136</v>
      </c>
      <c r="E29" s="62">
        <v>312973.01</v>
      </c>
      <c r="F29" s="61">
        <v>311408.13</v>
      </c>
      <c r="G29" s="60">
        <f>E29-F29</f>
        <v>1564.8800000000047</v>
      </c>
      <c r="H29" s="48" t="s">
        <v>217</v>
      </c>
    </row>
    <row r="30" spans="1:8" ht="35.25" customHeight="1">
      <c r="A30" s="139" t="s">
        <v>241</v>
      </c>
      <c r="B30" s="63"/>
      <c r="C30" s="91" t="s">
        <v>230</v>
      </c>
      <c r="D30" s="84" t="s">
        <v>124</v>
      </c>
      <c r="E30" s="62">
        <v>16717652</v>
      </c>
      <c r="F30" s="61">
        <v>16634063.74</v>
      </c>
      <c r="G30" s="60">
        <f>E30-F30</f>
        <v>83588.259999999776</v>
      </c>
      <c r="H30" s="23" t="s">
        <v>205</v>
      </c>
    </row>
    <row r="31" spans="1:8" ht="37.5" customHeight="1">
      <c r="A31" s="139" t="s">
        <v>240</v>
      </c>
      <c r="B31" s="63"/>
      <c r="C31" s="91" t="s">
        <v>239</v>
      </c>
      <c r="D31" s="84" t="s">
        <v>124</v>
      </c>
      <c r="E31" s="62">
        <v>9582448</v>
      </c>
      <c r="F31" s="61">
        <v>8815852.1600000001</v>
      </c>
      <c r="G31" s="60">
        <f>E31-F31</f>
        <v>766595.83999999985</v>
      </c>
      <c r="H31" s="23" t="s">
        <v>205</v>
      </c>
    </row>
    <row r="32" spans="1:8" ht="57" customHeight="1">
      <c r="A32" s="139" t="s">
        <v>238</v>
      </c>
      <c r="B32" s="63"/>
      <c r="C32" s="91" t="s">
        <v>237</v>
      </c>
      <c r="D32" s="84" t="s">
        <v>124</v>
      </c>
      <c r="E32" s="62">
        <v>837943.1</v>
      </c>
      <c r="F32" s="61">
        <v>833753.38</v>
      </c>
      <c r="G32" s="60">
        <f>E32-F32</f>
        <v>4189.7199999999721</v>
      </c>
      <c r="H32" s="48" t="s">
        <v>236</v>
      </c>
    </row>
    <row r="33" spans="1:8" ht="39.75" customHeight="1">
      <c r="A33" s="139" t="s">
        <v>235</v>
      </c>
      <c r="B33" s="63"/>
      <c r="C33" s="91" t="s">
        <v>234</v>
      </c>
      <c r="D33" s="139" t="s">
        <v>129</v>
      </c>
      <c r="E33" s="62">
        <v>298570.59000000003</v>
      </c>
      <c r="F33" s="61">
        <v>283642.99</v>
      </c>
      <c r="G33" s="60">
        <f>E33-F33</f>
        <v>14927.600000000035</v>
      </c>
      <c r="H33" s="188" t="s">
        <v>220</v>
      </c>
    </row>
    <row r="34" spans="1:8" ht="29.25" customHeight="1">
      <c r="A34" s="139" t="s">
        <v>233</v>
      </c>
      <c r="B34" s="63"/>
      <c r="C34" s="91" t="s">
        <v>232</v>
      </c>
      <c r="D34" s="139" t="s">
        <v>129</v>
      </c>
      <c r="E34" s="62">
        <v>153140</v>
      </c>
      <c r="F34" s="61">
        <v>139357.4</v>
      </c>
      <c r="G34" s="60">
        <f>E34-F34</f>
        <v>13782.600000000006</v>
      </c>
      <c r="H34" s="188" t="s">
        <v>220</v>
      </c>
    </row>
    <row r="35" spans="1:8" ht="30">
      <c r="A35" s="139" t="s">
        <v>231</v>
      </c>
      <c r="B35" s="63"/>
      <c r="C35" s="91" t="s">
        <v>230</v>
      </c>
      <c r="D35" s="139" t="s">
        <v>124</v>
      </c>
      <c r="E35" s="61">
        <v>34230572</v>
      </c>
      <c r="F35" s="60">
        <v>34059419.140000001</v>
      </c>
      <c r="G35" s="60">
        <f>E35-F35</f>
        <v>171152.8599999994</v>
      </c>
      <c r="H35" s="23" t="s">
        <v>205</v>
      </c>
    </row>
    <row r="36" spans="1:8" ht="25.5">
      <c r="A36" s="139" t="s">
        <v>229</v>
      </c>
      <c r="B36" s="63"/>
      <c r="C36" s="91" t="s">
        <v>228</v>
      </c>
      <c r="D36" s="139" t="s">
        <v>129</v>
      </c>
      <c r="E36" s="62">
        <v>162415.79999999999</v>
      </c>
      <c r="F36" s="61">
        <v>80658.720000000001</v>
      </c>
      <c r="G36" s="60">
        <f>E36-F36</f>
        <v>81757.079999999987</v>
      </c>
      <c r="H36" s="188" t="s">
        <v>220</v>
      </c>
    </row>
    <row r="37" spans="1:8" ht="30">
      <c r="A37" s="139" t="s">
        <v>227</v>
      </c>
      <c r="B37" s="63"/>
      <c r="C37" s="91" t="s">
        <v>226</v>
      </c>
      <c r="D37" s="139" t="s">
        <v>124</v>
      </c>
      <c r="E37" s="62">
        <v>12652272</v>
      </c>
      <c r="F37" s="61">
        <v>12589010.640000001</v>
      </c>
      <c r="G37" s="60">
        <f>E37-F37</f>
        <v>63261.359999999404</v>
      </c>
      <c r="H37" s="188" t="s">
        <v>225</v>
      </c>
    </row>
    <row r="38" spans="1:8" ht="50.25" customHeight="1">
      <c r="A38" s="139" t="s">
        <v>224</v>
      </c>
      <c r="B38" s="63"/>
      <c r="C38" s="91" t="s">
        <v>223</v>
      </c>
      <c r="D38" s="139" t="s">
        <v>124</v>
      </c>
      <c r="E38" s="62">
        <v>7514954</v>
      </c>
      <c r="F38" s="61">
        <v>7477379.2300000004</v>
      </c>
      <c r="G38" s="60">
        <f>E38-F38</f>
        <v>37574.769999999553</v>
      </c>
      <c r="H38" s="48" t="s">
        <v>208</v>
      </c>
    </row>
    <row r="39" spans="1:8" ht="33.75" customHeight="1">
      <c r="A39" s="139" t="s">
        <v>222</v>
      </c>
      <c r="B39" s="63"/>
      <c r="C39" s="91" t="s">
        <v>221</v>
      </c>
      <c r="D39" s="84" t="s">
        <v>129</v>
      </c>
      <c r="E39" s="62">
        <v>20397.36</v>
      </c>
      <c r="F39" s="61">
        <v>11400</v>
      </c>
      <c r="G39" s="60">
        <f>E39-F39</f>
        <v>8997.36</v>
      </c>
      <c r="H39" s="188" t="s">
        <v>220</v>
      </c>
    </row>
    <row r="40" spans="1:8" ht="47.25" customHeight="1">
      <c r="A40" s="139" t="s">
        <v>219</v>
      </c>
      <c r="B40" s="63"/>
      <c r="C40" s="91" t="s">
        <v>218</v>
      </c>
      <c r="D40" s="84" t="s">
        <v>136</v>
      </c>
      <c r="E40" s="62">
        <v>211000</v>
      </c>
      <c r="F40" s="61">
        <v>203615</v>
      </c>
      <c r="G40" s="60">
        <f>E40-F40</f>
        <v>7385</v>
      </c>
      <c r="H40" s="48" t="s">
        <v>217</v>
      </c>
    </row>
    <row r="41" spans="1:8" ht="50.25" customHeight="1">
      <c r="A41" s="139" t="s">
        <v>216</v>
      </c>
      <c r="B41" s="63"/>
      <c r="C41" s="91" t="s">
        <v>215</v>
      </c>
      <c r="D41" s="139" t="s">
        <v>124</v>
      </c>
      <c r="E41" s="62">
        <v>16674143</v>
      </c>
      <c r="F41" s="61">
        <v>16590772.279999999</v>
      </c>
      <c r="G41" s="60">
        <f>E41-F41</f>
        <v>83370.720000000671</v>
      </c>
      <c r="H41" s="48" t="s">
        <v>208</v>
      </c>
    </row>
    <row r="42" spans="1:8" ht="45.75" customHeight="1">
      <c r="A42" s="139" t="s">
        <v>214</v>
      </c>
      <c r="B42" s="63"/>
      <c r="C42" s="91" t="s">
        <v>213</v>
      </c>
      <c r="D42" s="139" t="s">
        <v>124</v>
      </c>
      <c r="E42" s="62">
        <v>1739269</v>
      </c>
      <c r="F42" s="61">
        <v>1539249.65</v>
      </c>
      <c r="G42" s="60">
        <f>E42-F42</f>
        <v>200019.35000000009</v>
      </c>
      <c r="H42" s="48" t="s">
        <v>208</v>
      </c>
    </row>
    <row r="43" spans="1:8" ht="44.25" customHeight="1">
      <c r="A43" s="139" t="s">
        <v>212</v>
      </c>
      <c r="B43" s="63"/>
      <c r="C43" s="91" t="s">
        <v>211</v>
      </c>
      <c r="D43" s="139" t="s">
        <v>124</v>
      </c>
      <c r="E43" s="62">
        <v>4058292</v>
      </c>
      <c r="F43" s="61">
        <v>3348090.9</v>
      </c>
      <c r="G43" s="60">
        <f>E43-F43</f>
        <v>710201.10000000009</v>
      </c>
      <c r="H43" s="48" t="s">
        <v>208</v>
      </c>
    </row>
    <row r="44" spans="1:8" ht="45" customHeight="1">
      <c r="A44" s="139" t="s">
        <v>210</v>
      </c>
      <c r="B44" s="63"/>
      <c r="C44" s="91" t="s">
        <v>209</v>
      </c>
      <c r="D44" s="139" t="s">
        <v>124</v>
      </c>
      <c r="E44" s="62">
        <v>2789220</v>
      </c>
      <c r="F44" s="61">
        <v>2329298.7000000002</v>
      </c>
      <c r="G44" s="60">
        <f>E44-F44</f>
        <v>459921.29999999981</v>
      </c>
      <c r="H44" s="48" t="s">
        <v>208</v>
      </c>
    </row>
    <row r="45" spans="1:8" ht="39" customHeight="1">
      <c r="A45" s="139" t="s">
        <v>207</v>
      </c>
      <c r="B45" s="63"/>
      <c r="C45" s="91" t="s">
        <v>206</v>
      </c>
      <c r="D45" s="139" t="s">
        <v>124</v>
      </c>
      <c r="E45" s="62">
        <v>9574711</v>
      </c>
      <c r="F45" s="61">
        <v>8425716.9199999999</v>
      </c>
      <c r="G45" s="60">
        <f>E45-F45</f>
        <v>1148994.08</v>
      </c>
      <c r="H45" s="23" t="s">
        <v>205</v>
      </c>
    </row>
    <row r="46" spans="1:8" ht="33" customHeight="1">
      <c r="A46" s="139" t="s">
        <v>204</v>
      </c>
      <c r="B46" s="63"/>
      <c r="C46" s="23" t="s">
        <v>203</v>
      </c>
      <c r="D46" s="84" t="s">
        <v>136</v>
      </c>
      <c r="E46" s="62">
        <v>91390</v>
      </c>
      <c r="F46" s="61">
        <v>75396.75</v>
      </c>
      <c r="G46" s="60">
        <f>E46-F46</f>
        <v>15993.25</v>
      </c>
      <c r="H46" s="23" t="s">
        <v>202</v>
      </c>
    </row>
    <row r="47" spans="1:8" ht="45">
      <c r="A47" s="139" t="s">
        <v>201</v>
      </c>
      <c r="B47" s="63"/>
      <c r="C47" s="23" t="s">
        <v>198</v>
      </c>
      <c r="D47" s="84" t="s">
        <v>129</v>
      </c>
      <c r="E47" s="62">
        <v>104681</v>
      </c>
      <c r="F47" s="61">
        <v>68700</v>
      </c>
      <c r="G47" s="60">
        <f>E47-F47</f>
        <v>35981</v>
      </c>
      <c r="H47" s="191" t="s">
        <v>200</v>
      </c>
    </row>
    <row r="48" spans="1:8" ht="35.25" customHeight="1">
      <c r="A48" s="139" t="s">
        <v>199</v>
      </c>
      <c r="B48" s="63"/>
      <c r="C48" s="23" t="s">
        <v>198</v>
      </c>
      <c r="D48" s="190" t="s">
        <v>129</v>
      </c>
      <c r="E48" s="105">
        <v>12739.36</v>
      </c>
      <c r="F48" s="111">
        <v>10700</v>
      </c>
      <c r="G48" s="60">
        <f>E48-F48</f>
        <v>2039.3600000000006</v>
      </c>
      <c r="H48" s="188" t="s">
        <v>197</v>
      </c>
    </row>
    <row r="49" spans="1:8" ht="57" customHeight="1">
      <c r="A49" s="139" t="s">
        <v>196</v>
      </c>
      <c r="B49" s="63"/>
      <c r="C49" s="189" t="s">
        <v>195</v>
      </c>
      <c r="D49" s="84" t="s">
        <v>129</v>
      </c>
      <c r="E49" s="62">
        <v>72901.600000000006</v>
      </c>
      <c r="F49" s="61">
        <v>38599.49</v>
      </c>
      <c r="G49" s="60">
        <f>E49-F49</f>
        <v>34302.110000000008</v>
      </c>
      <c r="H49" s="188" t="s">
        <v>194</v>
      </c>
    </row>
    <row r="50" spans="1:8" ht="45">
      <c r="A50" s="139" t="s">
        <v>193</v>
      </c>
      <c r="B50" s="63"/>
      <c r="C50" s="91" t="s">
        <v>192</v>
      </c>
      <c r="D50" s="84" t="s">
        <v>136</v>
      </c>
      <c r="E50" s="62">
        <v>425633.05</v>
      </c>
      <c r="F50" s="61">
        <v>423504.88</v>
      </c>
      <c r="G50" s="60">
        <f>E50-F50</f>
        <v>2128.1699999999837</v>
      </c>
      <c r="H50" s="23" t="s">
        <v>191</v>
      </c>
    </row>
    <row r="51" spans="1:8" ht="44.25" customHeight="1">
      <c r="A51" s="139" t="s">
        <v>190</v>
      </c>
      <c r="B51" s="63"/>
      <c r="C51" s="23" t="s">
        <v>189</v>
      </c>
      <c r="D51" s="84" t="s">
        <v>129</v>
      </c>
      <c r="E51" s="62">
        <v>6055.6</v>
      </c>
      <c r="F51" s="61">
        <v>4400</v>
      </c>
      <c r="G51" s="60">
        <f>E51-F51</f>
        <v>1655.6000000000004</v>
      </c>
      <c r="H51" s="188" t="s">
        <v>188</v>
      </c>
    </row>
    <row r="52" spans="1:8" ht="46.5" customHeight="1">
      <c r="A52" s="139"/>
      <c r="B52" s="63"/>
      <c r="C52" s="23" t="s">
        <v>189</v>
      </c>
      <c r="D52" s="84" t="s">
        <v>129</v>
      </c>
      <c r="E52" s="62">
        <v>11753.08</v>
      </c>
      <c r="F52" s="61">
        <v>8000</v>
      </c>
      <c r="G52" s="60">
        <f>E52-F52</f>
        <v>3753.08</v>
      </c>
      <c r="H52" s="188" t="s">
        <v>188</v>
      </c>
    </row>
    <row r="53" spans="1:8" ht="53.25" customHeight="1">
      <c r="A53" s="139" t="s">
        <v>187</v>
      </c>
      <c r="B53" s="63"/>
      <c r="C53" s="91" t="s">
        <v>186</v>
      </c>
      <c r="D53" s="84" t="s">
        <v>136</v>
      </c>
      <c r="E53" s="62">
        <v>6200000</v>
      </c>
      <c r="F53" s="61">
        <v>1490000</v>
      </c>
      <c r="G53" s="60">
        <f>E53-F53</f>
        <v>4710000</v>
      </c>
      <c r="H53" s="48" t="s">
        <v>185</v>
      </c>
    </row>
    <row r="54" spans="1:8" ht="38.25" customHeight="1">
      <c r="A54" s="139" t="s">
        <v>184</v>
      </c>
      <c r="B54" s="63"/>
      <c r="C54" s="23" t="s">
        <v>183</v>
      </c>
      <c r="D54" s="84" t="s">
        <v>129</v>
      </c>
      <c r="E54" s="62">
        <v>206089</v>
      </c>
      <c r="F54" s="61">
        <v>195784.55</v>
      </c>
      <c r="G54" s="60">
        <f>E54-F54</f>
        <v>10304.450000000012</v>
      </c>
      <c r="H54" s="48"/>
    </row>
    <row r="55" spans="1:8" s="88" customFormat="1" ht="34.5" customHeight="1">
      <c r="A55" s="139" t="s">
        <v>182</v>
      </c>
      <c r="B55" s="86"/>
      <c r="C55" s="187" t="s">
        <v>181</v>
      </c>
      <c r="D55" s="84" t="s">
        <v>129</v>
      </c>
      <c r="E55" s="45">
        <v>816930.03</v>
      </c>
      <c r="F55" s="186">
        <v>633120.32999999996</v>
      </c>
      <c r="G55" s="60">
        <f>E55-F55</f>
        <v>183809.70000000007</v>
      </c>
      <c r="H55" s="101"/>
    </row>
    <row r="56" spans="1:8" ht="55.5" customHeight="1">
      <c r="A56" s="139" t="s">
        <v>180</v>
      </c>
      <c r="B56" s="86"/>
      <c r="C56" s="23" t="s">
        <v>179</v>
      </c>
      <c r="D56" s="177" t="s">
        <v>124</v>
      </c>
      <c r="E56" s="45">
        <v>3866074</v>
      </c>
      <c r="F56" s="45">
        <v>2239948.1</v>
      </c>
      <c r="G56" s="45">
        <f>E56-F56</f>
        <v>1626125.9</v>
      </c>
      <c r="H56" s="181"/>
    </row>
    <row r="57" spans="1:8" ht="63.75">
      <c r="A57" s="139" t="s">
        <v>178</v>
      </c>
      <c r="B57" s="86"/>
      <c r="C57" s="23" t="s">
        <v>177</v>
      </c>
      <c r="D57" s="177" t="s">
        <v>124</v>
      </c>
      <c r="E57" s="45">
        <v>1114140</v>
      </c>
      <c r="F57" s="45">
        <v>991584.6</v>
      </c>
      <c r="G57" s="45">
        <f>E57-F57</f>
        <v>122555.40000000002</v>
      </c>
      <c r="H57" s="181"/>
    </row>
    <row r="58" spans="1:8" ht="32.25" customHeight="1">
      <c r="A58" s="139" t="s">
        <v>176</v>
      </c>
      <c r="B58" s="86"/>
      <c r="C58" s="23" t="s">
        <v>175</v>
      </c>
      <c r="D58" s="84" t="s">
        <v>129</v>
      </c>
      <c r="E58" s="62">
        <v>84440</v>
      </c>
      <c r="F58" s="185">
        <v>82329</v>
      </c>
      <c r="G58" s="45">
        <f>E58-F58</f>
        <v>2111</v>
      </c>
      <c r="H58" s="181"/>
    </row>
    <row r="59" spans="1:8" ht="35.25" customHeight="1">
      <c r="A59" s="139" t="s">
        <v>174</v>
      </c>
      <c r="B59" s="86"/>
      <c r="C59" s="23" t="s">
        <v>173</v>
      </c>
      <c r="D59" s="177" t="s">
        <v>124</v>
      </c>
      <c r="E59" s="184">
        <v>103402697</v>
      </c>
      <c r="F59" s="183">
        <v>102885683.51000001</v>
      </c>
      <c r="G59" s="45">
        <f>E59-F59</f>
        <v>517013.48999999464</v>
      </c>
      <c r="H59" s="181"/>
    </row>
    <row r="60" spans="1:8" ht="57" customHeight="1">
      <c r="A60" s="139" t="s">
        <v>172</v>
      </c>
      <c r="B60" s="86"/>
      <c r="C60" s="23" t="s">
        <v>171</v>
      </c>
      <c r="D60" s="162" t="s">
        <v>136</v>
      </c>
      <c r="E60" s="184">
        <v>585600</v>
      </c>
      <c r="F60" s="183">
        <v>149328</v>
      </c>
      <c r="G60" s="45">
        <f>E60-F60</f>
        <v>436272</v>
      </c>
      <c r="H60" s="181"/>
    </row>
    <row r="61" spans="1:8" ht="62.25" customHeight="1">
      <c r="A61" s="139" t="s">
        <v>170</v>
      </c>
      <c r="B61" s="86"/>
      <c r="C61" s="23" t="s">
        <v>169</v>
      </c>
      <c r="D61" s="84" t="s">
        <v>129</v>
      </c>
      <c r="E61" s="184">
        <v>54736</v>
      </c>
      <c r="F61" s="183">
        <v>13957.68</v>
      </c>
      <c r="G61" s="45">
        <f>E61-F61</f>
        <v>40778.32</v>
      </c>
      <c r="H61" s="181"/>
    </row>
    <row r="62" spans="1:8" ht="28.5" customHeight="1">
      <c r="A62" s="139" t="s">
        <v>168</v>
      </c>
      <c r="B62" s="86"/>
      <c r="C62" s="23" t="s">
        <v>167</v>
      </c>
      <c r="D62" s="84" t="s">
        <v>129</v>
      </c>
      <c r="E62" s="184">
        <v>25358</v>
      </c>
      <c r="F62" s="183">
        <v>18891.71</v>
      </c>
      <c r="G62" s="182">
        <f>E62-F62</f>
        <v>6466.2900000000009</v>
      </c>
      <c r="H62" s="181"/>
    </row>
    <row r="63" spans="1:8" ht="51">
      <c r="A63" s="139" t="s">
        <v>166</v>
      </c>
      <c r="B63" s="86"/>
      <c r="C63" s="23" t="s">
        <v>165</v>
      </c>
      <c r="D63" s="177" t="s">
        <v>124</v>
      </c>
      <c r="E63" s="184">
        <v>5129869</v>
      </c>
      <c r="F63" s="183">
        <v>4488635.25</v>
      </c>
      <c r="G63" s="182">
        <f>E63-F63</f>
        <v>641233.75</v>
      </c>
      <c r="H63" s="181"/>
    </row>
    <row r="64" spans="1:8" ht="38.25" customHeight="1">
      <c r="A64" s="139" t="s">
        <v>164</v>
      </c>
      <c r="B64" s="86"/>
      <c r="C64" s="23" t="s">
        <v>163</v>
      </c>
      <c r="D64" s="84" t="s">
        <v>129</v>
      </c>
      <c r="E64" s="184">
        <v>1703807.24</v>
      </c>
      <c r="F64" s="183">
        <v>1291562.8</v>
      </c>
      <c r="G64" s="182">
        <f>E64-F64</f>
        <v>412244.43999999994</v>
      </c>
      <c r="H64" s="181"/>
    </row>
    <row r="65" spans="1:8" ht="28.5" customHeight="1">
      <c r="A65" s="139" t="s">
        <v>162</v>
      </c>
      <c r="B65" s="86"/>
      <c r="C65" s="23" t="s">
        <v>159</v>
      </c>
      <c r="D65" s="84" t="s">
        <v>129</v>
      </c>
      <c r="E65" s="184">
        <v>40480.1</v>
      </c>
      <c r="F65" s="183">
        <v>30356.59</v>
      </c>
      <c r="G65" s="182">
        <f>E65-F65</f>
        <v>10123.509999999998</v>
      </c>
      <c r="H65" s="181"/>
    </row>
    <row r="66" spans="1:8" ht="25.5">
      <c r="A66" s="139" t="s">
        <v>161</v>
      </c>
      <c r="B66" s="86"/>
      <c r="C66" s="23" t="s">
        <v>159</v>
      </c>
      <c r="D66" s="84" t="s">
        <v>129</v>
      </c>
      <c r="E66" s="180">
        <v>54421.27</v>
      </c>
      <c r="F66" s="179">
        <v>32623.89</v>
      </c>
      <c r="G66" s="60">
        <f>E66-F66</f>
        <v>21797.379999999997</v>
      </c>
      <c r="H66" s="108"/>
    </row>
    <row r="67" spans="1:8" ht="30">
      <c r="A67" s="139" t="s">
        <v>161</v>
      </c>
      <c r="B67" s="86"/>
      <c r="C67" s="173" t="s">
        <v>159</v>
      </c>
      <c r="D67" s="84" t="s">
        <v>129</v>
      </c>
      <c r="E67" s="60">
        <v>35470</v>
      </c>
      <c r="F67" s="60">
        <v>25893.1</v>
      </c>
      <c r="G67" s="60">
        <f>E67-F67</f>
        <v>9576.9000000000015</v>
      </c>
      <c r="H67" s="178"/>
    </row>
    <row r="68" spans="1:8" ht="30">
      <c r="A68" s="139" t="s">
        <v>160</v>
      </c>
      <c r="B68" s="86"/>
      <c r="C68" s="173" t="s">
        <v>159</v>
      </c>
      <c r="D68" s="84" t="s">
        <v>129</v>
      </c>
      <c r="E68" s="60">
        <v>17932.34</v>
      </c>
      <c r="F68" s="60">
        <v>15061.33</v>
      </c>
      <c r="G68" s="60">
        <f>E68-F68</f>
        <v>2871.01</v>
      </c>
      <c r="H68" s="176"/>
    </row>
    <row r="69" spans="1:8" ht="15">
      <c r="A69" s="139" t="s">
        <v>158</v>
      </c>
      <c r="B69" s="86"/>
      <c r="C69" s="173" t="s">
        <v>156</v>
      </c>
      <c r="D69" s="84" t="s">
        <v>129</v>
      </c>
      <c r="E69" s="60">
        <v>19087.400000000001</v>
      </c>
      <c r="F69" s="60">
        <v>10304</v>
      </c>
      <c r="G69" s="60">
        <f>E69-F69</f>
        <v>8783.4000000000015</v>
      </c>
      <c r="H69" s="176"/>
    </row>
    <row r="70" spans="1:8" ht="15">
      <c r="A70" s="139" t="s">
        <v>157</v>
      </c>
      <c r="B70" s="86"/>
      <c r="C70" s="173" t="s">
        <v>156</v>
      </c>
      <c r="D70" s="84" t="s">
        <v>129</v>
      </c>
      <c r="E70" s="60">
        <v>56456.88</v>
      </c>
      <c r="F70" s="60">
        <v>56174.59</v>
      </c>
      <c r="G70" s="60">
        <f>E70-F70</f>
        <v>282.29000000000087</v>
      </c>
      <c r="H70" s="176"/>
    </row>
    <row r="71" spans="1:8" ht="45">
      <c r="A71" s="139" t="s">
        <v>155</v>
      </c>
      <c r="B71" s="86"/>
      <c r="C71" s="173" t="s">
        <v>154</v>
      </c>
      <c r="D71" s="177" t="s">
        <v>124</v>
      </c>
      <c r="E71" s="60">
        <v>5129869</v>
      </c>
      <c r="F71" s="60">
        <v>4488635.25</v>
      </c>
      <c r="G71" s="60">
        <f>E71-F71</f>
        <v>641233.75</v>
      </c>
      <c r="H71" s="176"/>
    </row>
    <row r="72" spans="1:8" ht="33" customHeight="1">
      <c r="A72" s="139" t="s">
        <v>153</v>
      </c>
      <c r="B72" s="86"/>
      <c r="C72" s="173" t="s">
        <v>152</v>
      </c>
      <c r="D72" s="162" t="s">
        <v>136</v>
      </c>
      <c r="E72" s="60">
        <v>101079.76</v>
      </c>
      <c r="F72" s="60">
        <v>79347.58</v>
      </c>
      <c r="G72" s="60">
        <f>E72-F72</f>
        <v>21732.179999999993</v>
      </c>
      <c r="H72" s="176"/>
    </row>
    <row r="73" spans="1:8" ht="35.25" customHeight="1">
      <c r="A73" s="139" t="s">
        <v>151</v>
      </c>
      <c r="B73" s="86"/>
      <c r="C73" s="173" t="s">
        <v>150</v>
      </c>
      <c r="D73" s="162" t="s">
        <v>136</v>
      </c>
      <c r="E73" s="60">
        <v>121117.65</v>
      </c>
      <c r="F73" s="60">
        <v>74469.070000000007</v>
      </c>
      <c r="G73" s="60">
        <f>E73-F73</f>
        <v>46648.579999999987</v>
      </c>
      <c r="H73" s="176"/>
    </row>
    <row r="74" spans="1:8" ht="30">
      <c r="A74" s="139" t="s">
        <v>149</v>
      </c>
      <c r="B74" s="86"/>
      <c r="C74" s="173" t="s">
        <v>148</v>
      </c>
      <c r="D74" s="162" t="s">
        <v>136</v>
      </c>
      <c r="E74" s="60">
        <v>97362</v>
      </c>
      <c r="F74" s="60">
        <v>34004.19</v>
      </c>
      <c r="G74" s="60">
        <f>E74-F74</f>
        <v>63357.81</v>
      </c>
      <c r="H74" s="176"/>
    </row>
    <row r="75" spans="1:8" ht="30">
      <c r="A75" s="139" t="s">
        <v>147</v>
      </c>
      <c r="B75" s="86"/>
      <c r="C75" s="173" t="s">
        <v>146</v>
      </c>
      <c r="D75" s="162" t="s">
        <v>136</v>
      </c>
      <c r="E75" s="60">
        <v>104007.8</v>
      </c>
      <c r="F75" s="60">
        <v>63964.72</v>
      </c>
      <c r="G75" s="60">
        <f>E75-F75</f>
        <v>40043.08</v>
      </c>
      <c r="H75" s="176"/>
    </row>
    <row r="76" spans="1:8" ht="25.5">
      <c r="A76" s="139" t="s">
        <v>145</v>
      </c>
      <c r="B76" s="86"/>
      <c r="C76" s="173" t="s">
        <v>143</v>
      </c>
      <c r="D76" s="162" t="s">
        <v>136</v>
      </c>
      <c r="E76" s="60">
        <v>48133.33</v>
      </c>
      <c r="F76" s="60">
        <v>19900</v>
      </c>
      <c r="G76" s="60">
        <f>E76-F76</f>
        <v>28233.33</v>
      </c>
      <c r="H76" s="176"/>
    </row>
    <row r="77" spans="1:8" ht="25.5">
      <c r="A77" s="139" t="s">
        <v>144</v>
      </c>
      <c r="B77" s="86"/>
      <c r="C77" s="173" t="s">
        <v>143</v>
      </c>
      <c r="D77" s="162" t="s">
        <v>136</v>
      </c>
      <c r="E77" s="60">
        <v>29600</v>
      </c>
      <c r="F77" s="60">
        <v>10488</v>
      </c>
      <c r="G77" s="60">
        <f>E77-F77</f>
        <v>19112</v>
      </c>
      <c r="H77" s="175"/>
    </row>
    <row r="78" spans="1:8" ht="25.5">
      <c r="A78" s="139" t="s">
        <v>142</v>
      </c>
      <c r="B78" s="86"/>
      <c r="C78" s="173" t="s">
        <v>141</v>
      </c>
      <c r="D78" s="162" t="s">
        <v>136</v>
      </c>
      <c r="E78" s="60">
        <v>733933.32</v>
      </c>
      <c r="F78" s="60">
        <v>79000</v>
      </c>
      <c r="G78" s="60">
        <f>E78-F78</f>
        <v>654933.31999999995</v>
      </c>
      <c r="H78" s="175"/>
    </row>
    <row r="79" spans="1:8" ht="30">
      <c r="A79" s="139" t="s">
        <v>140</v>
      </c>
      <c r="B79" s="86"/>
      <c r="C79" s="173" t="s">
        <v>139</v>
      </c>
      <c r="D79" s="162" t="s">
        <v>136</v>
      </c>
      <c r="E79" s="60">
        <v>40000</v>
      </c>
      <c r="F79" s="60">
        <v>28600</v>
      </c>
      <c r="G79" s="60">
        <f>E79-F79</f>
        <v>11400</v>
      </c>
      <c r="H79" s="175"/>
    </row>
    <row r="80" spans="1:8" ht="45">
      <c r="A80" s="139" t="s">
        <v>138</v>
      </c>
      <c r="B80" s="86"/>
      <c r="C80" s="173" t="s">
        <v>137</v>
      </c>
      <c r="D80" s="162" t="s">
        <v>136</v>
      </c>
      <c r="E80" s="60">
        <v>310000</v>
      </c>
      <c r="F80" s="60">
        <v>270000</v>
      </c>
      <c r="G80" s="60">
        <f>E80-F80</f>
        <v>40000</v>
      </c>
      <c r="H80" s="175"/>
    </row>
    <row r="81" spans="1:8" ht="55.5" customHeight="1">
      <c r="A81" s="139" t="s">
        <v>135</v>
      </c>
      <c r="B81" s="86"/>
      <c r="C81" s="173" t="s">
        <v>134</v>
      </c>
      <c r="D81" s="84" t="s">
        <v>129</v>
      </c>
      <c r="E81" s="60">
        <v>52766.7</v>
      </c>
      <c r="F81" s="60">
        <v>40890</v>
      </c>
      <c r="G81" s="60">
        <f>E81-F81</f>
        <v>11876.699999999997</v>
      </c>
      <c r="H81" s="172"/>
    </row>
    <row r="82" spans="1:8" ht="30">
      <c r="A82" s="139" t="s">
        <v>133</v>
      </c>
      <c r="B82" s="86"/>
      <c r="C82" s="173" t="s">
        <v>132</v>
      </c>
      <c r="D82" s="84" t="s">
        <v>129</v>
      </c>
      <c r="E82" s="60">
        <v>472813.4</v>
      </c>
      <c r="F82" s="60">
        <v>439715.79</v>
      </c>
      <c r="G82" s="60">
        <f>E82-F82</f>
        <v>33097.610000000044</v>
      </c>
      <c r="H82" s="172"/>
    </row>
    <row r="83" spans="1:8" ht="15.75">
      <c r="A83" s="139" t="s">
        <v>131</v>
      </c>
      <c r="B83" s="86"/>
      <c r="C83" s="174" t="s">
        <v>130</v>
      </c>
      <c r="D83" s="84" t="s">
        <v>129</v>
      </c>
      <c r="E83" s="60">
        <v>496938</v>
      </c>
      <c r="F83" s="60">
        <v>417427.92</v>
      </c>
      <c r="G83" s="60">
        <f>E83-F83</f>
        <v>79510.080000000016</v>
      </c>
      <c r="H83" s="172"/>
    </row>
    <row r="84" spans="1:8" ht="45">
      <c r="A84" s="139" t="s">
        <v>128</v>
      </c>
      <c r="B84" s="86"/>
      <c r="C84" s="173" t="s">
        <v>127</v>
      </c>
      <c r="D84" s="84" t="s">
        <v>124</v>
      </c>
      <c r="E84" s="60">
        <v>3744355</v>
      </c>
      <c r="F84" s="60">
        <v>3725633.22</v>
      </c>
      <c r="G84" s="60">
        <f>E84-F84</f>
        <v>18721.779999999795</v>
      </c>
      <c r="H84" s="172"/>
    </row>
    <row r="85" spans="1:8" ht="45">
      <c r="A85" s="139" t="s">
        <v>126</v>
      </c>
      <c r="B85" s="86"/>
      <c r="C85" s="173" t="s">
        <v>125</v>
      </c>
      <c r="D85" s="84" t="s">
        <v>124</v>
      </c>
      <c r="E85" s="60">
        <v>4567660</v>
      </c>
      <c r="F85" s="60">
        <v>4544821.7</v>
      </c>
      <c r="G85" s="60">
        <f>E85-F85</f>
        <v>22838.299999999814</v>
      </c>
      <c r="H85" s="172"/>
    </row>
    <row r="86" spans="1:8" ht="15.75" hidden="1">
      <c r="A86" s="139" t="s">
        <v>123</v>
      </c>
      <c r="B86" s="86"/>
      <c r="C86" s="168"/>
      <c r="D86" s="84"/>
      <c r="E86" s="171"/>
      <c r="F86" s="166"/>
      <c r="G86" s="60"/>
      <c r="H86" s="172"/>
    </row>
    <row r="87" spans="1:8" ht="15.75" hidden="1">
      <c r="A87" s="139" t="s">
        <v>122</v>
      </c>
      <c r="B87" s="86"/>
      <c r="C87" s="168"/>
      <c r="D87" s="161"/>
      <c r="E87" s="171"/>
      <c r="F87" s="166"/>
      <c r="G87" s="60"/>
      <c r="H87" s="170"/>
    </row>
    <row r="88" spans="1:8" ht="15.75" hidden="1">
      <c r="A88" s="139" t="s">
        <v>121</v>
      </c>
      <c r="B88" s="86"/>
      <c r="C88" s="168"/>
      <c r="D88" s="161"/>
      <c r="E88" s="171"/>
      <c r="F88" s="166"/>
      <c r="G88" s="60"/>
      <c r="H88" s="170"/>
    </row>
    <row r="89" spans="1:8" ht="15.75" hidden="1">
      <c r="A89" s="139" t="s">
        <v>120</v>
      </c>
      <c r="B89" s="86"/>
      <c r="C89" s="168"/>
      <c r="D89" s="161"/>
      <c r="E89" s="171"/>
      <c r="F89" s="166"/>
      <c r="G89" s="60"/>
      <c r="H89" s="170"/>
    </row>
    <row r="90" spans="1:8" ht="15.75" hidden="1">
      <c r="A90" s="139" t="s">
        <v>119</v>
      </c>
      <c r="B90" s="86"/>
      <c r="C90" s="168"/>
      <c r="D90" s="161"/>
      <c r="E90" s="171"/>
      <c r="F90" s="166"/>
      <c r="G90" s="60"/>
      <c r="H90" s="170"/>
    </row>
    <row r="91" spans="1:8" ht="15.75" hidden="1">
      <c r="A91" s="139" t="s">
        <v>118</v>
      </c>
      <c r="B91" s="86"/>
      <c r="C91" s="168"/>
      <c r="D91" s="161"/>
      <c r="E91" s="153"/>
      <c r="F91" s="166"/>
      <c r="G91" s="60"/>
      <c r="H91" s="170"/>
    </row>
    <row r="92" spans="1:8" ht="15.75" hidden="1">
      <c r="A92" s="139" t="s">
        <v>117</v>
      </c>
      <c r="B92" s="86"/>
      <c r="C92" s="168"/>
      <c r="D92" s="161"/>
      <c r="E92" s="153"/>
      <c r="F92" s="166"/>
      <c r="G92" s="60"/>
      <c r="H92" s="169"/>
    </row>
    <row r="93" spans="1:8" ht="15.75" hidden="1">
      <c r="A93" s="139" t="s">
        <v>116</v>
      </c>
      <c r="B93" s="86"/>
      <c r="C93" s="168"/>
      <c r="D93" s="161"/>
      <c r="E93" s="153"/>
      <c r="F93" s="166"/>
      <c r="G93" s="60"/>
      <c r="H93" s="169"/>
    </row>
    <row r="94" spans="1:8" ht="15.75" hidden="1">
      <c r="A94" s="139" t="s">
        <v>115</v>
      </c>
      <c r="B94" s="86"/>
      <c r="C94" s="168"/>
      <c r="D94" s="161"/>
      <c r="E94" s="153"/>
      <c r="F94" s="166"/>
      <c r="G94" s="60"/>
      <c r="H94" s="169"/>
    </row>
    <row r="95" spans="1:8" ht="15.75" hidden="1">
      <c r="A95" s="139" t="s">
        <v>114</v>
      </c>
      <c r="B95" s="86"/>
      <c r="C95" s="168"/>
      <c r="D95" s="161"/>
      <c r="E95" s="153"/>
      <c r="F95" s="166"/>
      <c r="G95" s="60"/>
      <c r="H95" s="170"/>
    </row>
    <row r="96" spans="1:8" ht="15.75" hidden="1">
      <c r="A96" s="139" t="s">
        <v>113</v>
      </c>
      <c r="B96" s="86"/>
      <c r="C96" s="168"/>
      <c r="D96" s="161"/>
      <c r="E96" s="153"/>
      <c r="F96" s="166"/>
      <c r="G96" s="60"/>
      <c r="H96" s="169"/>
    </row>
    <row r="97" spans="1:8" ht="15.75" hidden="1">
      <c r="A97" s="139" t="s">
        <v>112</v>
      </c>
      <c r="B97" s="63"/>
      <c r="C97" s="168"/>
      <c r="D97" s="162"/>
      <c r="E97" s="167"/>
      <c r="F97" s="166"/>
      <c r="G97" s="60"/>
      <c r="H97" s="165"/>
    </row>
    <row r="98" spans="1:8" hidden="1">
      <c r="A98" s="139" t="s">
        <v>111</v>
      </c>
      <c r="B98" s="164"/>
      <c r="C98" s="23"/>
      <c r="D98" s="161"/>
      <c r="E98" s="114"/>
      <c r="F98" s="113"/>
      <c r="G98" s="73"/>
      <c r="H98" s="163"/>
    </row>
    <row r="99" spans="1:8" hidden="1">
      <c r="A99" s="139" t="s">
        <v>110</v>
      </c>
      <c r="B99" s="86"/>
      <c r="C99" s="23"/>
      <c r="D99" s="161"/>
      <c r="E99" s="114"/>
      <c r="F99" s="113"/>
      <c r="G99" s="60"/>
      <c r="H99" s="160"/>
    </row>
    <row r="100" spans="1:8" hidden="1">
      <c r="A100" s="139" t="s">
        <v>109</v>
      </c>
      <c r="B100" s="86"/>
      <c r="C100" s="23"/>
      <c r="D100" s="161"/>
      <c r="E100" s="114"/>
      <c r="F100" s="113"/>
      <c r="G100" s="60"/>
      <c r="H100" s="160"/>
    </row>
    <row r="101" spans="1:8" ht="31.5" hidden="1" customHeight="1">
      <c r="A101" s="139" t="s">
        <v>108</v>
      </c>
      <c r="B101" s="86"/>
      <c r="C101" s="23"/>
      <c r="D101" s="161"/>
      <c r="E101" s="114"/>
      <c r="F101" s="113"/>
      <c r="G101" s="60"/>
      <c r="H101" s="160"/>
    </row>
    <row r="102" spans="1:8" hidden="1">
      <c r="A102" s="139" t="s">
        <v>107</v>
      </c>
      <c r="B102" s="86"/>
      <c r="C102" s="23"/>
      <c r="D102" s="161"/>
      <c r="E102" s="114"/>
      <c r="F102" s="113"/>
      <c r="G102" s="60"/>
      <c r="H102" s="160"/>
    </row>
    <row r="103" spans="1:8" hidden="1">
      <c r="A103" s="139" t="s">
        <v>106</v>
      </c>
      <c r="B103" s="86"/>
      <c r="C103" s="46"/>
      <c r="D103" s="161"/>
      <c r="E103" s="114"/>
      <c r="F103" s="113"/>
      <c r="G103" s="60"/>
      <c r="H103" s="160"/>
    </row>
    <row r="104" spans="1:8" hidden="1">
      <c r="A104" s="139" t="s">
        <v>105</v>
      </c>
      <c r="B104" s="86"/>
      <c r="C104" s="46"/>
      <c r="D104" s="161"/>
      <c r="E104" s="114"/>
      <c r="F104" s="113"/>
      <c r="G104" s="60"/>
      <c r="H104" s="160"/>
    </row>
    <row r="105" spans="1:8" hidden="1">
      <c r="A105" s="139" t="s">
        <v>104</v>
      </c>
      <c r="B105" s="86"/>
      <c r="C105" s="46"/>
      <c r="D105" s="161"/>
      <c r="E105" s="114"/>
      <c r="F105" s="113"/>
      <c r="G105" s="60"/>
      <c r="H105" s="160"/>
    </row>
    <row r="106" spans="1:8" ht="27" hidden="1" customHeight="1">
      <c r="A106" s="139" t="s">
        <v>103</v>
      </c>
      <c r="B106" s="86"/>
      <c r="C106" s="46"/>
      <c r="D106" s="84"/>
      <c r="E106" s="114"/>
      <c r="F106" s="113"/>
      <c r="G106" s="60"/>
      <c r="H106" s="160"/>
    </row>
    <row r="107" spans="1:8" ht="18.75" hidden="1" customHeight="1">
      <c r="A107" s="139" t="s">
        <v>102</v>
      </c>
      <c r="B107" s="86"/>
      <c r="C107" s="46"/>
      <c r="D107" s="161"/>
      <c r="E107" s="114"/>
      <c r="F107" s="113"/>
      <c r="G107" s="60"/>
      <c r="H107" s="160"/>
    </row>
    <row r="108" spans="1:8" ht="30" hidden="1" customHeight="1">
      <c r="A108" s="139" t="s">
        <v>101</v>
      </c>
      <c r="B108" s="86"/>
      <c r="C108" s="46"/>
      <c r="D108" s="161"/>
      <c r="E108" s="114"/>
      <c r="F108" s="113"/>
      <c r="G108" s="60"/>
      <c r="H108" s="160"/>
    </row>
    <row r="109" spans="1:8" ht="45.75" hidden="1" customHeight="1">
      <c r="A109" s="139" t="s">
        <v>100</v>
      </c>
      <c r="B109" s="86"/>
      <c r="C109" s="46"/>
      <c r="D109" s="162"/>
      <c r="E109" s="114"/>
      <c r="F109" s="113"/>
      <c r="G109" s="60"/>
      <c r="H109" s="160"/>
    </row>
    <row r="110" spans="1:8" ht="18.75" hidden="1" customHeight="1">
      <c r="A110" s="139" t="s">
        <v>99</v>
      </c>
      <c r="B110" s="86"/>
      <c r="C110" s="46"/>
      <c r="D110" s="161"/>
      <c r="E110" s="114"/>
      <c r="F110" s="113"/>
      <c r="G110" s="60"/>
      <c r="H110" s="160"/>
    </row>
    <row r="111" spans="1:8" ht="32.25" hidden="1" customHeight="1">
      <c r="A111" s="139" t="s">
        <v>98</v>
      </c>
      <c r="B111" s="86"/>
      <c r="C111" s="46"/>
      <c r="D111" s="84"/>
      <c r="E111" s="114"/>
      <c r="F111" s="113"/>
      <c r="G111" s="60"/>
      <c r="H111" s="160"/>
    </row>
    <row r="112" spans="1:8" ht="18.75" hidden="1" customHeight="1">
      <c r="A112" s="139" t="s">
        <v>97</v>
      </c>
      <c r="B112" s="86"/>
      <c r="C112" s="23"/>
      <c r="D112" s="162"/>
      <c r="E112" s="114"/>
      <c r="F112" s="113"/>
      <c r="G112" s="60"/>
      <c r="H112" s="160"/>
    </row>
    <row r="113" spans="1:8" ht="18.75" hidden="1" customHeight="1">
      <c r="A113" s="139" t="s">
        <v>96</v>
      </c>
      <c r="B113" s="86"/>
      <c r="C113" s="46"/>
      <c r="D113" s="161"/>
      <c r="E113" s="114"/>
      <c r="F113" s="113"/>
      <c r="G113" s="60"/>
      <c r="H113" s="160"/>
    </row>
    <row r="114" spans="1:8" ht="33" hidden="1" customHeight="1">
      <c r="A114" s="139" t="s">
        <v>95</v>
      </c>
      <c r="B114" s="86"/>
      <c r="C114" s="46"/>
      <c r="D114" s="84"/>
      <c r="E114" s="114"/>
      <c r="F114" s="113"/>
      <c r="G114" s="60"/>
      <c r="H114" s="160"/>
    </row>
    <row r="115" spans="1:8" ht="30.75" hidden="1" customHeight="1">
      <c r="A115" s="139" t="s">
        <v>94</v>
      </c>
      <c r="B115" s="86"/>
      <c r="C115" s="46"/>
      <c r="D115" s="84"/>
      <c r="E115" s="114"/>
      <c r="F115" s="113"/>
      <c r="G115" s="60"/>
      <c r="H115" s="160"/>
    </row>
    <row r="116" spans="1:8" ht="36" hidden="1" customHeight="1">
      <c r="A116" s="139" t="s">
        <v>93</v>
      </c>
      <c r="B116" s="86"/>
      <c r="C116" s="46"/>
      <c r="D116" s="84"/>
      <c r="E116" s="114"/>
      <c r="F116" s="113"/>
      <c r="G116" s="60"/>
      <c r="H116" s="160"/>
    </row>
    <row r="117" spans="1:8" ht="30.75" hidden="1" customHeight="1">
      <c r="A117" s="139" t="s">
        <v>92</v>
      </c>
      <c r="B117" s="86"/>
      <c r="C117" s="46"/>
      <c r="D117" s="84"/>
      <c r="E117" s="114"/>
      <c r="F117" s="113"/>
      <c r="G117" s="60"/>
      <c r="H117" s="160"/>
    </row>
    <row r="118" spans="1:8" ht="45" hidden="1" customHeight="1">
      <c r="A118" s="139" t="s">
        <v>91</v>
      </c>
      <c r="B118" s="86"/>
      <c r="C118" s="46"/>
      <c r="D118" s="161"/>
      <c r="E118" s="114"/>
      <c r="F118" s="113"/>
      <c r="G118" s="60"/>
      <c r="H118" s="160"/>
    </row>
    <row r="119" spans="1:8" ht="19.5" hidden="1" customHeight="1">
      <c r="A119" s="139" t="s">
        <v>90</v>
      </c>
      <c r="B119" s="86"/>
      <c r="C119" s="46"/>
      <c r="D119" s="162"/>
      <c r="E119" s="114"/>
      <c r="F119" s="113"/>
      <c r="G119" s="60"/>
      <c r="H119" s="160"/>
    </row>
    <row r="120" spans="1:8" ht="30.75" hidden="1" customHeight="1">
      <c r="A120" s="139" t="s">
        <v>89</v>
      </c>
      <c r="B120" s="86"/>
      <c r="C120" s="46"/>
      <c r="D120" s="161"/>
      <c r="E120" s="114"/>
      <c r="F120" s="113"/>
      <c r="G120" s="60"/>
      <c r="H120" s="160"/>
    </row>
    <row r="121" spans="1:8" ht="23.25" hidden="1" customHeight="1">
      <c r="A121" s="139" t="s">
        <v>88</v>
      </c>
      <c r="B121" s="86"/>
      <c r="C121" s="46"/>
      <c r="D121" s="161"/>
      <c r="E121" s="114"/>
      <c r="F121" s="113"/>
      <c r="G121" s="60"/>
      <c r="H121" s="160"/>
    </row>
    <row r="122" spans="1:8" ht="23.25" hidden="1" customHeight="1">
      <c r="A122" s="139" t="s">
        <v>87</v>
      </c>
      <c r="B122" s="86"/>
      <c r="C122" s="46"/>
      <c r="D122" s="161"/>
      <c r="E122" s="114"/>
      <c r="F122" s="113"/>
      <c r="G122" s="60"/>
      <c r="H122" s="160"/>
    </row>
    <row r="123" spans="1:8" ht="31.5" hidden="1" customHeight="1">
      <c r="A123" s="139" t="s">
        <v>86</v>
      </c>
      <c r="B123" s="86"/>
      <c r="C123" s="46"/>
      <c r="D123" s="84"/>
      <c r="E123" s="114"/>
      <c r="F123" s="113"/>
      <c r="G123" s="60"/>
      <c r="H123" s="160"/>
    </row>
    <row r="124" spans="1:8" ht="31.5" hidden="1" customHeight="1">
      <c r="A124" s="139" t="s">
        <v>85</v>
      </c>
      <c r="B124" s="86"/>
      <c r="C124" s="46"/>
      <c r="D124" s="161"/>
      <c r="E124" s="114"/>
      <c r="F124" s="113"/>
      <c r="G124" s="60"/>
      <c r="H124" s="160"/>
    </row>
    <row r="125" spans="1:8" ht="31.5" hidden="1" customHeight="1">
      <c r="A125" s="139" t="s">
        <v>84</v>
      </c>
      <c r="B125" s="86"/>
      <c r="C125" s="46"/>
      <c r="D125" s="161"/>
      <c r="E125" s="114"/>
      <c r="F125" s="113"/>
      <c r="G125" s="60"/>
      <c r="H125" s="160"/>
    </row>
    <row r="126" spans="1:8" ht="31.5" hidden="1" customHeight="1">
      <c r="A126" s="139" t="s">
        <v>83</v>
      </c>
      <c r="B126" s="86"/>
      <c r="C126" s="46"/>
      <c r="D126" s="84"/>
      <c r="E126" s="114"/>
      <c r="F126" s="113"/>
      <c r="G126" s="60"/>
      <c r="H126" s="160"/>
    </row>
    <row r="127" spans="1:8">
      <c r="A127" s="42" t="str">
        <f>A166</f>
        <v>Итого за период с 01.01.2020 по 01.09.2020</v>
      </c>
      <c r="B127" s="41"/>
      <c r="C127" s="40"/>
      <c r="D127" s="50"/>
      <c r="E127" s="157">
        <f>SUM(E7:E126)</f>
        <v>449278293.1699999</v>
      </c>
      <c r="F127" s="156">
        <f>SUM(F7:F126)</f>
        <v>417968873.79000002</v>
      </c>
      <c r="G127" s="159">
        <f>SUM(G7:G126)</f>
        <v>31309419.379999977</v>
      </c>
      <c r="H127" s="158"/>
    </row>
    <row r="128" spans="1:8">
      <c r="A128" s="42"/>
      <c r="B128" s="41"/>
      <c r="C128" s="40"/>
      <c r="D128" s="50"/>
      <c r="E128" s="157"/>
      <c r="F128" s="156"/>
      <c r="G128" s="156"/>
      <c r="H128" s="155"/>
    </row>
    <row r="129" spans="1:8" s="92" customFormat="1">
      <c r="A129" s="95" t="s">
        <v>7</v>
      </c>
      <c r="B129" s="94"/>
      <c r="C129" s="94"/>
      <c r="D129" s="94"/>
      <c r="E129" s="94"/>
      <c r="F129" s="94"/>
      <c r="G129" s="94"/>
    </row>
    <row r="130" spans="1:8" ht="55.5" customHeight="1">
      <c r="A130" s="139">
        <v>1</v>
      </c>
      <c r="B130" s="63"/>
      <c r="C130" s="151" t="s">
        <v>82</v>
      </c>
      <c r="D130" s="131" t="s">
        <v>54</v>
      </c>
      <c r="E130" s="114">
        <v>870000</v>
      </c>
      <c r="F130" s="113">
        <v>137450</v>
      </c>
      <c r="G130" s="73">
        <f>E130-F130</f>
        <v>732550</v>
      </c>
      <c r="H130" s="23" t="s">
        <v>79</v>
      </c>
    </row>
    <row r="131" spans="1:8" ht="38.25">
      <c r="A131" s="139" t="s">
        <v>81</v>
      </c>
      <c r="B131" s="63"/>
      <c r="C131" s="151" t="s">
        <v>80</v>
      </c>
      <c r="D131" s="131" t="s">
        <v>54</v>
      </c>
      <c r="E131" s="62">
        <v>2001000</v>
      </c>
      <c r="F131" s="61">
        <v>1470640</v>
      </c>
      <c r="G131" s="73">
        <f>E131-F131</f>
        <v>530360</v>
      </c>
      <c r="H131" s="23" t="s">
        <v>79</v>
      </c>
    </row>
    <row r="132" spans="1:8" ht="51">
      <c r="A132" s="139" t="s">
        <v>78</v>
      </c>
      <c r="B132" s="63"/>
      <c r="C132" s="154" t="s">
        <v>77</v>
      </c>
      <c r="D132" s="131" t="s">
        <v>54</v>
      </c>
      <c r="E132" s="62">
        <v>2000000</v>
      </c>
      <c r="F132" s="61">
        <v>160000</v>
      </c>
      <c r="G132" s="73">
        <f>E132-F132</f>
        <v>1840000</v>
      </c>
      <c r="H132" s="23" t="s">
        <v>76</v>
      </c>
    </row>
    <row r="133" spans="1:8" ht="38.25">
      <c r="A133" s="139" t="s">
        <v>75</v>
      </c>
      <c r="B133" s="86"/>
      <c r="C133" s="151" t="s">
        <v>74</v>
      </c>
      <c r="D133" s="131" t="s">
        <v>54</v>
      </c>
      <c r="E133" s="62">
        <v>10000000</v>
      </c>
      <c r="F133" s="61">
        <v>9202000</v>
      </c>
      <c r="G133" s="73">
        <f>E133-F133</f>
        <v>798000</v>
      </c>
      <c r="H133" s="23" t="s">
        <v>73</v>
      </c>
    </row>
    <row r="134" spans="1:8">
      <c r="A134" s="139" t="s">
        <v>72</v>
      </c>
      <c r="B134" s="86"/>
      <c r="C134" s="151" t="s">
        <v>71</v>
      </c>
      <c r="D134" s="131" t="s">
        <v>54</v>
      </c>
      <c r="E134" s="62">
        <v>1034678</v>
      </c>
      <c r="F134" s="62">
        <v>494826.61</v>
      </c>
      <c r="G134" s="62">
        <f>E134-F134</f>
        <v>539851.39</v>
      </c>
      <c r="H134" s="23"/>
    </row>
    <row r="135" spans="1:8" ht="63.75">
      <c r="A135" s="139" t="s">
        <v>70</v>
      </c>
      <c r="B135" s="86"/>
      <c r="C135" s="151" t="s">
        <v>69</v>
      </c>
      <c r="D135" s="131" t="s">
        <v>54</v>
      </c>
      <c r="E135" s="62">
        <v>699768</v>
      </c>
      <c r="F135" s="62">
        <v>633290.04</v>
      </c>
      <c r="G135" s="62">
        <f>E135-F135</f>
        <v>66477.959999999963</v>
      </c>
      <c r="H135" s="23"/>
    </row>
    <row r="136" spans="1:8" ht="38.25">
      <c r="A136" s="139" t="s">
        <v>68</v>
      </c>
      <c r="B136" s="86"/>
      <c r="C136" s="151" t="s">
        <v>55</v>
      </c>
      <c r="D136" s="131" t="s">
        <v>54</v>
      </c>
      <c r="E136" s="153">
        <v>704195.33</v>
      </c>
      <c r="F136" s="61">
        <v>542230.25</v>
      </c>
      <c r="G136" s="73">
        <f>E136-F136</f>
        <v>161965.07999999996</v>
      </c>
      <c r="H136" s="23"/>
    </row>
    <row r="137" spans="1:8" ht="38.25">
      <c r="A137" s="139" t="s">
        <v>67</v>
      </c>
      <c r="B137" s="86"/>
      <c r="C137" s="151" t="s">
        <v>55</v>
      </c>
      <c r="D137" s="131" t="s">
        <v>54</v>
      </c>
      <c r="E137" s="153">
        <v>681755.33</v>
      </c>
      <c r="F137" s="61">
        <v>579491.93000000005</v>
      </c>
      <c r="G137" s="73">
        <f>E137-F137</f>
        <v>102263.39999999991</v>
      </c>
      <c r="H137" s="23"/>
    </row>
    <row r="138" spans="1:8" ht="40.5" customHeight="1">
      <c r="A138" s="139" t="s">
        <v>66</v>
      </c>
      <c r="B138" s="86"/>
      <c r="C138" s="151" t="s">
        <v>55</v>
      </c>
      <c r="D138" s="131" t="s">
        <v>54</v>
      </c>
      <c r="E138" s="61">
        <v>683807.67</v>
      </c>
      <c r="F138" s="61">
        <v>680388.63</v>
      </c>
      <c r="G138" s="73">
        <f>E138-F138</f>
        <v>3419.0400000000373</v>
      </c>
      <c r="H138" s="23"/>
    </row>
    <row r="139" spans="1:8" ht="45" customHeight="1">
      <c r="A139" s="139" t="s">
        <v>65</v>
      </c>
      <c r="B139" s="86"/>
      <c r="C139" s="151" t="s">
        <v>64</v>
      </c>
      <c r="D139" s="131" t="s">
        <v>54</v>
      </c>
      <c r="E139" s="61">
        <v>73350</v>
      </c>
      <c r="F139" s="61">
        <v>47677.5</v>
      </c>
      <c r="G139" s="73">
        <f>E139-F139</f>
        <v>25672.5</v>
      </c>
      <c r="H139" s="23"/>
    </row>
    <row r="140" spans="1:8" ht="57" customHeight="1">
      <c r="A140" s="139" t="s">
        <v>63</v>
      </c>
      <c r="B140" s="86"/>
      <c r="C140" s="151" t="s">
        <v>62</v>
      </c>
      <c r="D140" s="131" t="s">
        <v>54</v>
      </c>
      <c r="E140" s="61">
        <v>18360000</v>
      </c>
      <c r="F140" s="61">
        <v>18250000</v>
      </c>
      <c r="G140" s="73">
        <f>E140-F140</f>
        <v>110000</v>
      </c>
      <c r="H140" s="23"/>
    </row>
    <row r="141" spans="1:8" ht="38.25">
      <c r="A141" s="139" t="s">
        <v>61</v>
      </c>
      <c r="B141" s="86"/>
      <c r="C141" s="151" t="s">
        <v>55</v>
      </c>
      <c r="D141" s="131" t="s">
        <v>54</v>
      </c>
      <c r="E141" s="61">
        <v>697700</v>
      </c>
      <c r="F141" s="61">
        <v>579069</v>
      </c>
      <c r="G141" s="73">
        <f>E141-F141</f>
        <v>118631</v>
      </c>
      <c r="H141" s="23"/>
    </row>
    <row r="142" spans="1:8" ht="38.25">
      <c r="A142" s="139" t="s">
        <v>60</v>
      </c>
      <c r="B142" s="86"/>
      <c r="C142" s="151" t="s">
        <v>57</v>
      </c>
      <c r="D142" s="131" t="s">
        <v>54</v>
      </c>
      <c r="E142" s="61">
        <v>607373</v>
      </c>
      <c r="F142" s="61">
        <v>604336.13</v>
      </c>
      <c r="G142" s="73">
        <f>E142-F142</f>
        <v>3036.8699999999953</v>
      </c>
      <c r="H142" s="23"/>
    </row>
    <row r="143" spans="1:8" ht="38.25">
      <c r="A143" s="139" t="s">
        <v>59</v>
      </c>
      <c r="B143" s="86"/>
      <c r="C143" s="151" t="s">
        <v>57</v>
      </c>
      <c r="D143" s="131" t="s">
        <v>54</v>
      </c>
      <c r="E143" s="61">
        <v>534900</v>
      </c>
      <c r="F143" s="61">
        <v>477325.5</v>
      </c>
      <c r="G143" s="73">
        <f>E143-F143</f>
        <v>57574.5</v>
      </c>
      <c r="H143" s="23"/>
    </row>
    <row r="144" spans="1:8" ht="38.25">
      <c r="A144" s="139" t="s">
        <v>58</v>
      </c>
      <c r="B144" s="86"/>
      <c r="C144" s="151" t="s">
        <v>57</v>
      </c>
      <c r="D144" s="131" t="s">
        <v>54</v>
      </c>
      <c r="E144" s="61">
        <v>723650</v>
      </c>
      <c r="F144" s="61">
        <v>589145.25</v>
      </c>
      <c r="G144" s="73">
        <f>E144-F144</f>
        <v>134504.75</v>
      </c>
      <c r="H144" s="11"/>
    </row>
    <row r="145" spans="1:8" ht="69.75" customHeight="1">
      <c r="A145" s="139" t="s">
        <v>56</v>
      </c>
      <c r="B145" s="86"/>
      <c r="C145" s="152" t="s">
        <v>55</v>
      </c>
      <c r="D145" s="131" t="s">
        <v>54</v>
      </c>
      <c r="E145" s="61">
        <v>616300</v>
      </c>
      <c r="F145" s="61">
        <v>566996</v>
      </c>
      <c r="G145" s="73">
        <f>E145-F145</f>
        <v>49304</v>
      </c>
      <c r="H145" s="11"/>
    </row>
    <row r="146" spans="1:8" ht="33.75" hidden="1" customHeight="1">
      <c r="A146" s="139" t="s">
        <v>53</v>
      </c>
      <c r="B146" s="86"/>
      <c r="C146" s="151"/>
      <c r="D146" s="131"/>
      <c r="E146" s="35"/>
      <c r="F146" s="150"/>
      <c r="G146" s="73">
        <f>E146-F146</f>
        <v>0</v>
      </c>
      <c r="H146" s="11"/>
    </row>
    <row r="147" spans="1:8" hidden="1">
      <c r="A147" s="139" t="s">
        <v>52</v>
      </c>
      <c r="B147" s="86"/>
      <c r="C147" s="151"/>
      <c r="D147" s="131"/>
      <c r="E147" s="35"/>
      <c r="F147" s="150"/>
      <c r="G147" s="73">
        <f>E147-F147</f>
        <v>0</v>
      </c>
      <c r="H147" s="11"/>
    </row>
    <row r="148" spans="1:8" hidden="1">
      <c r="A148" s="139" t="s">
        <v>51</v>
      </c>
      <c r="B148" s="86"/>
      <c r="C148" s="151"/>
      <c r="D148" s="131"/>
      <c r="E148" s="35"/>
      <c r="F148" s="150"/>
      <c r="G148" s="149"/>
      <c r="H148" s="11"/>
    </row>
    <row r="149" spans="1:8" ht="17.25" hidden="1" customHeight="1">
      <c r="A149" s="139" t="s">
        <v>50</v>
      </c>
      <c r="B149" s="86"/>
      <c r="C149" s="23"/>
      <c r="D149" s="11"/>
      <c r="E149" s="35"/>
      <c r="F149" s="150"/>
      <c r="G149" s="149"/>
      <c r="H149" s="11"/>
    </row>
    <row r="150" spans="1:8" ht="20.25" hidden="1" customHeight="1">
      <c r="A150" s="139" t="s">
        <v>49</v>
      </c>
      <c r="B150" s="86"/>
      <c r="C150" s="23"/>
      <c r="D150" s="11"/>
      <c r="E150" s="35"/>
      <c r="F150" s="150"/>
      <c r="G150" s="149"/>
      <c r="H150" s="11"/>
    </row>
    <row r="151" spans="1:8" hidden="1">
      <c r="A151" s="139" t="s">
        <v>48</v>
      </c>
      <c r="B151" s="63"/>
      <c r="C151" s="148"/>
      <c r="D151" s="147" t="s">
        <v>46</v>
      </c>
      <c r="E151" s="114"/>
      <c r="F151" s="146"/>
      <c r="G151" s="73">
        <f>E151-F151</f>
        <v>0</v>
      </c>
      <c r="H151" s="145"/>
    </row>
    <row r="152" spans="1:8" hidden="1">
      <c r="A152" s="139" t="s">
        <v>47</v>
      </c>
      <c r="B152" s="63"/>
      <c r="C152" s="144"/>
      <c r="D152" s="131" t="s">
        <v>46</v>
      </c>
      <c r="E152" s="62"/>
      <c r="F152" s="143"/>
      <c r="G152" s="73">
        <f>E152-F152</f>
        <v>0</v>
      </c>
      <c r="H152" s="11"/>
    </row>
    <row r="153" spans="1:8">
      <c r="A153" s="42" t="str">
        <f>A166</f>
        <v>Итого за период с 01.01.2020 по 01.09.2020</v>
      </c>
      <c r="B153" s="41"/>
      <c r="C153" s="40"/>
      <c r="D153" s="50"/>
      <c r="E153" s="15">
        <f>SUM(E130:E152)</f>
        <v>40288477.329999998</v>
      </c>
      <c r="F153" s="14">
        <f>SUM(F130:F152)</f>
        <v>35014866.840000004</v>
      </c>
      <c r="G153" s="14">
        <f>SUM(G130:G152)</f>
        <v>5273610.49</v>
      </c>
      <c r="H153" s="11"/>
    </row>
    <row r="154" spans="1:8" s="140" customFormat="1">
      <c r="A154" s="142" t="s">
        <v>6</v>
      </c>
      <c r="B154" s="141"/>
      <c r="C154" s="141"/>
      <c r="D154" s="141"/>
      <c r="E154" s="141"/>
      <c r="F154" s="141"/>
      <c r="G154" s="141"/>
    </row>
    <row r="155" spans="1:8" ht="38.25">
      <c r="A155" s="139">
        <v>1</v>
      </c>
      <c r="B155" s="63"/>
      <c r="C155" s="23" t="s">
        <v>45</v>
      </c>
      <c r="D155" s="131" t="s">
        <v>6</v>
      </c>
      <c r="E155" s="45">
        <v>57000</v>
      </c>
      <c r="F155" s="102">
        <v>24170</v>
      </c>
      <c r="G155" s="121">
        <f>E155-F155</f>
        <v>32830</v>
      </c>
      <c r="H155" s="138" t="s">
        <v>44</v>
      </c>
    </row>
    <row r="156" spans="1:8" ht="39" customHeight="1">
      <c r="A156" s="84">
        <v>2</v>
      </c>
      <c r="B156" s="11"/>
      <c r="C156" s="23" t="s">
        <v>43</v>
      </c>
      <c r="D156" s="131" t="s">
        <v>6</v>
      </c>
      <c r="E156" s="45">
        <v>76000</v>
      </c>
      <c r="F156" s="102">
        <v>67260</v>
      </c>
      <c r="G156" s="121">
        <f>E156-F156</f>
        <v>8740</v>
      </c>
      <c r="H156" s="134"/>
    </row>
    <row r="157" spans="1:8" ht="25.5">
      <c r="A157" s="137">
        <v>3</v>
      </c>
      <c r="B157" s="136"/>
      <c r="C157" s="135" t="s">
        <v>42</v>
      </c>
      <c r="D157" s="131" t="s">
        <v>6</v>
      </c>
      <c r="E157" s="114">
        <v>3148000</v>
      </c>
      <c r="F157" s="113">
        <v>3132260</v>
      </c>
      <c r="G157" s="121">
        <f>E157-F157</f>
        <v>15740</v>
      </c>
      <c r="H157" s="134"/>
    </row>
    <row r="158" spans="1:8" ht="45" customHeight="1">
      <c r="A158" s="132">
        <v>4</v>
      </c>
      <c r="B158" s="63"/>
      <c r="C158" s="23" t="s">
        <v>41</v>
      </c>
      <c r="D158" s="131" t="s">
        <v>6</v>
      </c>
      <c r="E158" s="62">
        <v>534410</v>
      </c>
      <c r="F158" s="61">
        <v>449280.8</v>
      </c>
      <c r="G158" s="121">
        <f>E158-F158</f>
        <v>85129.200000000012</v>
      </c>
      <c r="H158" s="134"/>
    </row>
    <row r="159" spans="1:8" ht="26.25" customHeight="1">
      <c r="A159" s="132">
        <v>5</v>
      </c>
      <c r="B159" s="86"/>
      <c r="C159" s="46" t="s">
        <v>40</v>
      </c>
      <c r="D159" s="131" t="s">
        <v>6</v>
      </c>
      <c r="E159" s="62">
        <v>153100</v>
      </c>
      <c r="F159" s="61">
        <v>97216.9</v>
      </c>
      <c r="G159" s="121">
        <f>E159-F159</f>
        <v>55883.100000000006</v>
      </c>
      <c r="H159" s="134"/>
    </row>
    <row r="160" spans="1:8" ht="26.25" customHeight="1">
      <c r="A160" s="132">
        <v>6</v>
      </c>
      <c r="B160" s="86"/>
      <c r="C160" s="46" t="s">
        <v>39</v>
      </c>
      <c r="D160" s="131" t="s">
        <v>6</v>
      </c>
      <c r="E160" s="62">
        <v>274665</v>
      </c>
      <c r="F160" s="61">
        <v>273270</v>
      </c>
      <c r="G160" s="121">
        <f>E160-F160</f>
        <v>1395</v>
      </c>
      <c r="H160" s="133"/>
    </row>
    <row r="161" spans="1:8" ht="28.5" hidden="1" customHeight="1">
      <c r="A161" s="132">
        <v>7</v>
      </c>
      <c r="B161" s="86"/>
      <c r="C161" s="46"/>
      <c r="D161" s="131"/>
      <c r="E161" s="62"/>
      <c r="F161" s="61"/>
      <c r="G161" s="121">
        <f>E161-F161</f>
        <v>0</v>
      </c>
      <c r="H161" s="11"/>
    </row>
    <row r="162" spans="1:8" s="126" customFormat="1">
      <c r="A162" s="42" t="str">
        <f>A166</f>
        <v>Итого за период с 01.01.2020 по 01.09.2020</v>
      </c>
      <c r="B162" s="41"/>
      <c r="C162" s="40"/>
      <c r="D162" s="130"/>
      <c r="E162" s="129">
        <f>SUM(E155:E161)</f>
        <v>4243175</v>
      </c>
      <c r="F162" s="128">
        <f>SUM(F155:F161)</f>
        <v>4043457.6999999997</v>
      </c>
      <c r="G162" s="128">
        <f>SUM(G155:G161)</f>
        <v>199717.30000000002</v>
      </c>
      <c r="H162" s="127"/>
    </row>
    <row r="163" spans="1:8" s="123" customFormat="1" hidden="1">
      <c r="A163" s="125" t="s">
        <v>38</v>
      </c>
      <c r="B163" s="124"/>
      <c r="C163" s="124"/>
      <c r="D163" s="124"/>
      <c r="E163" s="124"/>
      <c r="F163" s="124"/>
      <c r="G163" s="124"/>
    </row>
    <row r="164" spans="1:8" hidden="1">
      <c r="A164" s="84">
        <v>1</v>
      </c>
      <c r="B164" s="122"/>
      <c r="C164" s="23"/>
      <c r="D164" s="23"/>
      <c r="E164" s="62"/>
      <c r="F164" s="61"/>
      <c r="G164" s="121"/>
      <c r="H164" s="11"/>
    </row>
    <row r="165" spans="1:8" hidden="1">
      <c r="A165" s="84">
        <v>2</v>
      </c>
      <c r="B165" s="90"/>
      <c r="C165" s="23"/>
      <c r="D165" s="23"/>
      <c r="E165" s="62"/>
      <c r="F165" s="61"/>
      <c r="G165" s="121"/>
      <c r="H165" s="11"/>
    </row>
    <row r="166" spans="1:8">
      <c r="A166" s="42" t="str">
        <f>A175</f>
        <v>Итого за период с 01.01.2020 по 01.09.2020</v>
      </c>
      <c r="B166" s="41"/>
      <c r="C166" s="40"/>
      <c r="D166" s="11"/>
      <c r="E166" s="120">
        <f>SUM(E164:E164)</f>
        <v>0</v>
      </c>
      <c r="F166" s="119">
        <f>SUM(F164:F164)</f>
        <v>0</v>
      </c>
      <c r="G166" s="118">
        <f>+G164+G165</f>
        <v>0</v>
      </c>
      <c r="H166" s="11"/>
    </row>
    <row r="167" spans="1:8" s="116" customFormat="1">
      <c r="A167" s="117" t="s">
        <v>5</v>
      </c>
      <c r="B167" s="117"/>
      <c r="C167" s="117"/>
      <c r="D167" s="117"/>
      <c r="E167" s="117"/>
      <c r="F167" s="117"/>
      <c r="G167" s="117"/>
    </row>
    <row r="168" spans="1:8" ht="38.25" customHeight="1">
      <c r="A168" s="64">
        <v>1</v>
      </c>
      <c r="B168" s="63"/>
      <c r="C168" s="115" t="s">
        <v>37</v>
      </c>
      <c r="D168" s="106" t="s">
        <v>31</v>
      </c>
      <c r="E168" s="114">
        <v>422162</v>
      </c>
      <c r="F168" s="113">
        <v>299502.56</v>
      </c>
      <c r="G168" s="73">
        <f>E168-F168</f>
        <v>122659.44</v>
      </c>
      <c r="H168" s="23" t="s">
        <v>36</v>
      </c>
    </row>
    <row r="169" spans="1:8" ht="25.5" customHeight="1">
      <c r="A169" s="64">
        <v>2</v>
      </c>
      <c r="B169" s="63"/>
      <c r="C169" s="112" t="s">
        <v>35</v>
      </c>
      <c r="D169" s="106" t="s">
        <v>31</v>
      </c>
      <c r="E169" s="105">
        <v>706560</v>
      </c>
      <c r="F169" s="111">
        <v>664166.40000000002</v>
      </c>
      <c r="G169" s="73">
        <f>E169-F169</f>
        <v>42393.599999999977</v>
      </c>
      <c r="H169" s="23"/>
    </row>
    <row r="170" spans="1:8" ht="143.25" customHeight="1">
      <c r="A170" s="64">
        <v>3</v>
      </c>
      <c r="B170" s="63"/>
      <c r="C170" s="110" t="s">
        <v>34</v>
      </c>
      <c r="D170" s="109" t="s">
        <v>33</v>
      </c>
      <c r="E170" s="105">
        <v>200400</v>
      </c>
      <c r="F170" s="105">
        <v>27896</v>
      </c>
      <c r="G170" s="73">
        <f>E170-F170</f>
        <v>172504</v>
      </c>
      <c r="H170" s="108"/>
    </row>
    <row r="171" spans="1:8" ht="24.75" customHeight="1">
      <c r="A171" s="64">
        <v>5</v>
      </c>
      <c r="B171" s="86"/>
      <c r="C171" s="107" t="s">
        <v>32</v>
      </c>
      <c r="D171" s="106" t="s">
        <v>31</v>
      </c>
      <c r="E171" s="105">
        <v>921583</v>
      </c>
      <c r="F171" s="105">
        <v>630794.92000000004</v>
      </c>
      <c r="G171" s="73">
        <f>E171-F171</f>
        <v>290788.07999999996</v>
      </c>
      <c r="H171" s="104"/>
    </row>
    <row r="172" spans="1:8" hidden="1">
      <c r="A172" s="64">
        <v>6</v>
      </c>
      <c r="B172" s="103"/>
      <c r="C172" s="23"/>
      <c r="D172" s="23"/>
      <c r="E172" s="45"/>
      <c r="F172" s="102"/>
      <c r="G172" s="73">
        <f>E172-F172</f>
        <v>0</v>
      </c>
      <c r="H172" s="11"/>
    </row>
    <row r="173" spans="1:8" s="88" customFormat="1" hidden="1">
      <c r="A173" s="64">
        <v>7</v>
      </c>
      <c r="B173" s="103"/>
      <c r="C173" s="23"/>
      <c r="D173" s="101"/>
      <c r="E173" s="45"/>
      <c r="F173" s="102"/>
      <c r="G173" s="73">
        <f>E173-F173</f>
        <v>0</v>
      </c>
      <c r="H173" s="101"/>
    </row>
    <row r="174" spans="1:8" s="88" customFormat="1" ht="21" hidden="1" customHeight="1">
      <c r="A174" s="64">
        <v>7</v>
      </c>
      <c r="C174" s="5"/>
      <c r="D174" s="101"/>
      <c r="E174" s="45"/>
      <c r="F174" s="102"/>
      <c r="G174" s="73">
        <f>E174-F174</f>
        <v>0</v>
      </c>
      <c r="H174" s="101"/>
    </row>
    <row r="175" spans="1:8" s="96" customFormat="1">
      <c r="A175" s="59" t="str">
        <f>A193</f>
        <v>Итого за период с 01.01.2020 по 01.09.2020</v>
      </c>
      <c r="B175" s="58"/>
      <c r="C175" s="57"/>
      <c r="D175" s="97"/>
      <c r="E175" s="100">
        <f>SUM(E168:E174)</f>
        <v>2250705</v>
      </c>
      <c r="F175" s="99">
        <f>SUM(F168:F174)</f>
        <v>1622359.88</v>
      </c>
      <c r="G175" s="98">
        <f>SUM(G168:G174)</f>
        <v>628345.11999999988</v>
      </c>
      <c r="H175" s="97"/>
    </row>
    <row r="176" spans="1:8" s="92" customFormat="1">
      <c r="A176" s="95" t="s">
        <v>4</v>
      </c>
      <c r="B176" s="94"/>
      <c r="C176" s="94"/>
      <c r="D176" s="94"/>
      <c r="E176" s="94"/>
      <c r="F176" s="94"/>
      <c r="G176" s="94"/>
      <c r="H176" s="93"/>
    </row>
    <row r="177" spans="1:8" s="5" customFormat="1" ht="60">
      <c r="A177" s="64">
        <v>1</v>
      </c>
      <c r="B177" s="90"/>
      <c r="C177" s="91" t="s">
        <v>29</v>
      </c>
      <c r="D177" s="46" t="s">
        <v>28</v>
      </c>
      <c r="E177" s="22">
        <v>766257</v>
      </c>
      <c r="F177" s="23">
        <v>555536.05000000005</v>
      </c>
      <c r="G177" s="22">
        <f>E177-F177</f>
        <v>210720.94999999995</v>
      </c>
      <c r="H177" s="23" t="s">
        <v>30</v>
      </c>
    </row>
    <row r="178" spans="1:8" s="88" customFormat="1" ht="48" customHeight="1">
      <c r="A178" s="64">
        <v>2</v>
      </c>
      <c r="B178" s="90"/>
      <c r="C178" s="23" t="s">
        <v>29</v>
      </c>
      <c r="D178" s="23" t="s">
        <v>28</v>
      </c>
      <c r="E178" s="22">
        <v>696884</v>
      </c>
      <c r="F178" s="23">
        <v>551960.46</v>
      </c>
      <c r="G178" s="22">
        <f>E178-F178</f>
        <v>144923.54000000004</v>
      </c>
      <c r="H178" s="89" t="s">
        <v>27</v>
      </c>
    </row>
    <row r="179" spans="1:8" s="88" customFormat="1" ht="45" hidden="1" customHeight="1">
      <c r="A179" s="64">
        <v>3</v>
      </c>
      <c r="B179" s="63"/>
      <c r="C179" s="23"/>
      <c r="D179" s="23"/>
      <c r="E179" s="22"/>
      <c r="F179" s="23"/>
      <c r="G179" s="22"/>
      <c r="H179" s="89"/>
    </row>
    <row r="180" spans="1:8" s="88" customFormat="1" hidden="1">
      <c r="A180" s="64">
        <v>4</v>
      </c>
      <c r="B180" s="63"/>
      <c r="C180" s="23"/>
      <c r="D180" s="23"/>
      <c r="E180" s="22"/>
      <c r="F180" s="23"/>
      <c r="G180" s="22">
        <f>E180-F180</f>
        <v>0</v>
      </c>
      <c r="H180" s="89"/>
    </row>
    <row r="181" spans="1:8" s="88" customFormat="1" hidden="1">
      <c r="A181" s="64">
        <v>5</v>
      </c>
      <c r="B181" s="63"/>
      <c r="C181" s="23"/>
      <c r="D181" s="23"/>
      <c r="E181" s="22"/>
      <c r="F181" s="23"/>
      <c r="G181" s="22">
        <f>E181-F181</f>
        <v>0</v>
      </c>
      <c r="H181" s="89"/>
    </row>
    <row r="182" spans="1:8" hidden="1">
      <c r="A182" s="64">
        <v>6</v>
      </c>
      <c r="B182" s="63"/>
      <c r="C182" s="23"/>
      <c r="D182" s="23"/>
      <c r="E182" s="22"/>
      <c r="F182" s="23"/>
      <c r="G182" s="22">
        <f>E182-F182</f>
        <v>0</v>
      </c>
      <c r="H182" s="11"/>
    </row>
    <row r="183" spans="1:8" hidden="1">
      <c r="A183" s="64">
        <v>7</v>
      </c>
      <c r="B183" s="86"/>
      <c r="C183" s="23"/>
      <c r="D183" s="23"/>
      <c r="E183" s="22"/>
      <c r="F183" s="23"/>
      <c r="G183" s="22">
        <f>E183-F183</f>
        <v>0</v>
      </c>
      <c r="H183" s="11"/>
    </row>
    <row r="184" spans="1:8" hidden="1">
      <c r="A184" s="64">
        <v>8</v>
      </c>
      <c r="B184" s="86"/>
      <c r="C184" s="23"/>
      <c r="D184" s="23"/>
      <c r="E184" s="22"/>
      <c r="F184" s="23"/>
      <c r="G184" s="22">
        <f>E184-F184</f>
        <v>0</v>
      </c>
      <c r="H184" s="11"/>
    </row>
    <row r="185" spans="1:8" ht="33" hidden="1" customHeight="1">
      <c r="A185" s="64">
        <v>9</v>
      </c>
      <c r="B185" s="86"/>
      <c r="C185" s="23"/>
      <c r="D185" s="23"/>
      <c r="E185" s="22"/>
      <c r="F185" s="23"/>
      <c r="G185" s="22">
        <f>E185-F185</f>
        <v>0</v>
      </c>
      <c r="H185" s="11"/>
    </row>
    <row r="186" spans="1:8" ht="15.75" hidden="1">
      <c r="A186" s="64">
        <v>10</v>
      </c>
      <c r="B186" s="86"/>
      <c r="C186" s="85"/>
      <c r="D186" s="84"/>
      <c r="E186" s="83"/>
      <c r="F186" s="82"/>
      <c r="G186" s="43"/>
      <c r="H186" s="11"/>
    </row>
    <row r="187" spans="1:8" ht="15.75" hidden="1">
      <c r="A187" s="64">
        <v>11</v>
      </c>
      <c r="B187" s="86"/>
      <c r="C187" s="85"/>
      <c r="D187" s="84"/>
      <c r="E187" s="83"/>
      <c r="F187" s="82"/>
      <c r="G187" s="43"/>
      <c r="H187" s="11"/>
    </row>
    <row r="188" spans="1:8" ht="15.75" hidden="1">
      <c r="A188" s="64">
        <v>12</v>
      </c>
      <c r="B188" s="86"/>
      <c r="C188" s="85"/>
      <c r="D188" s="84"/>
      <c r="E188" s="83"/>
      <c r="F188" s="82"/>
      <c r="G188" s="43"/>
      <c r="H188" s="11"/>
    </row>
    <row r="189" spans="1:8" ht="15.75" hidden="1">
      <c r="A189" s="87"/>
      <c r="B189" s="86"/>
      <c r="C189" s="85"/>
      <c r="D189" s="84"/>
      <c r="E189" s="83"/>
      <c r="F189" s="82"/>
      <c r="G189" s="43"/>
      <c r="H189" s="11"/>
    </row>
    <row r="190" spans="1:8" ht="15.75" hidden="1">
      <c r="A190" s="87"/>
      <c r="B190" s="86"/>
      <c r="C190" s="85"/>
      <c r="D190" s="84"/>
      <c r="E190" s="83"/>
      <c r="F190" s="82"/>
      <c r="G190" s="43"/>
      <c r="H190" s="11"/>
    </row>
    <row r="191" spans="1:8" ht="15.75" hidden="1">
      <c r="A191" s="87"/>
      <c r="B191" s="86"/>
      <c r="C191" s="85"/>
      <c r="D191" s="84"/>
      <c r="E191" s="83"/>
      <c r="F191" s="82"/>
      <c r="G191" s="43"/>
      <c r="H191" s="11"/>
    </row>
    <row r="192" spans="1:8" ht="15.75" hidden="1">
      <c r="A192" s="87"/>
      <c r="B192" s="86"/>
      <c r="C192" s="85"/>
      <c r="D192" s="84"/>
      <c r="E192" s="83"/>
      <c r="F192" s="82"/>
      <c r="G192" s="43"/>
      <c r="H192" s="11"/>
    </row>
    <row r="193" spans="1:8">
      <c r="A193" s="59" t="str">
        <f>A212</f>
        <v>Итого за период с 01.01.2020 по 01.09.2020</v>
      </c>
      <c r="B193" s="58"/>
      <c r="C193" s="57"/>
      <c r="D193" s="11"/>
      <c r="E193" s="71">
        <f>SUM(E177:E185)</f>
        <v>1463141</v>
      </c>
      <c r="F193" s="81">
        <f>SUM(F177:F185)</f>
        <v>1107496.51</v>
      </c>
      <c r="G193" s="80">
        <f>SUM(G177:G185)</f>
        <v>355644.49</v>
      </c>
      <c r="H193" s="11"/>
    </row>
    <row r="194" spans="1:8" s="76" customFormat="1" hidden="1">
      <c r="A194" s="79" t="s">
        <v>26</v>
      </c>
      <c r="B194" s="78"/>
      <c r="C194" s="78"/>
      <c r="D194" s="78"/>
      <c r="E194" s="78"/>
      <c r="F194" s="78"/>
      <c r="G194" s="78"/>
      <c r="H194" s="77"/>
    </row>
    <row r="195" spans="1:8" s="5" customFormat="1" hidden="1">
      <c r="A195" s="48" t="s">
        <v>25</v>
      </c>
      <c r="B195" s="63"/>
      <c r="C195" s="23"/>
      <c r="D195" s="23"/>
      <c r="E195" s="75"/>
      <c r="F195" s="74"/>
      <c r="G195" s="73">
        <f>E195-F195</f>
        <v>0</v>
      </c>
      <c r="H195" s="23"/>
    </row>
    <row r="196" spans="1:8" hidden="1">
      <c r="A196" s="48" t="s">
        <v>24</v>
      </c>
      <c r="B196" s="36"/>
      <c r="C196" s="23"/>
      <c r="D196" s="23"/>
      <c r="E196" s="52"/>
      <c r="F196" s="51"/>
      <c r="G196" s="72"/>
      <c r="H196" s="11"/>
    </row>
    <row r="197" spans="1:8" hidden="1">
      <c r="A197" s="42" t="str">
        <f>A212</f>
        <v>Итого за период с 01.01.2020 по 01.09.2020</v>
      </c>
      <c r="B197" s="41"/>
      <c r="C197" s="40"/>
      <c r="D197" s="11"/>
      <c r="E197" s="71">
        <f>SUM(E195:E196)</f>
        <v>0</v>
      </c>
      <c r="F197" s="70">
        <f>SUM(F195:F196)</f>
        <v>0</v>
      </c>
      <c r="G197" s="69">
        <f>SUM(G195:G196)</f>
        <v>0</v>
      </c>
      <c r="H197" s="11"/>
    </row>
    <row r="198" spans="1:8" s="65" customFormat="1" hidden="1">
      <c r="A198" s="68" t="s">
        <v>23</v>
      </c>
      <c r="B198" s="67"/>
      <c r="C198" s="67"/>
      <c r="D198" s="67"/>
      <c r="E198" s="67"/>
      <c r="F198" s="67"/>
      <c r="G198" s="67"/>
      <c r="H198" s="66"/>
    </row>
    <row r="199" spans="1:8" hidden="1">
      <c r="A199" s="64">
        <v>1</v>
      </c>
      <c r="B199" s="63"/>
      <c r="C199" s="23"/>
      <c r="D199" s="48"/>
      <c r="E199" s="62"/>
      <c r="F199" s="61"/>
      <c r="G199" s="60"/>
      <c r="H199" s="11"/>
    </row>
    <row r="200" spans="1:8" hidden="1">
      <c r="A200" s="59" t="str">
        <f>A212</f>
        <v>Итого за период с 01.01.2020 по 01.09.2020</v>
      </c>
      <c r="B200" s="58"/>
      <c r="C200" s="57"/>
      <c r="D200" s="11"/>
      <c r="E200" s="35">
        <f>+E199</f>
        <v>0</v>
      </c>
      <c r="F200" s="34">
        <f>+F199</f>
        <v>0</v>
      </c>
      <c r="G200" s="33">
        <f>+G199</f>
        <v>0</v>
      </c>
      <c r="H200" s="11"/>
    </row>
    <row r="201" spans="1:8" s="53" customFormat="1">
      <c r="A201" s="56" t="s">
        <v>3</v>
      </c>
      <c r="B201" s="55"/>
      <c r="C201" s="55"/>
      <c r="D201" s="55"/>
      <c r="E201" s="55"/>
      <c r="F201" s="55"/>
      <c r="G201" s="55"/>
      <c r="H201" s="54"/>
    </row>
    <row r="202" spans="1:8" ht="61.5" customHeight="1">
      <c r="A202" s="48">
        <v>1</v>
      </c>
      <c r="B202" s="49"/>
      <c r="C202" s="23" t="s">
        <v>22</v>
      </c>
      <c r="D202" s="23" t="s">
        <v>13</v>
      </c>
      <c r="E202" s="52">
        <v>37500</v>
      </c>
      <c r="F202" s="51">
        <v>7525</v>
      </c>
      <c r="G202" s="43">
        <f>E202-F202</f>
        <v>29975</v>
      </c>
      <c r="H202" s="23" t="s">
        <v>21</v>
      </c>
    </row>
    <row r="203" spans="1:8" ht="45" customHeight="1">
      <c r="A203" s="48">
        <v>2</v>
      </c>
      <c r="B203" s="49"/>
      <c r="C203" s="23" t="s">
        <v>20</v>
      </c>
      <c r="D203" s="23" t="s">
        <v>13</v>
      </c>
      <c r="E203" s="45">
        <v>148000</v>
      </c>
      <c r="F203" s="44">
        <v>128760</v>
      </c>
      <c r="G203" s="43">
        <f>E203-F203</f>
        <v>19240</v>
      </c>
      <c r="H203" s="50" t="s">
        <v>19</v>
      </c>
    </row>
    <row r="204" spans="1:8" ht="48" customHeight="1">
      <c r="A204" s="48">
        <v>3</v>
      </c>
      <c r="B204" s="49"/>
      <c r="C204" s="23" t="s">
        <v>18</v>
      </c>
      <c r="D204" s="23" t="s">
        <v>11</v>
      </c>
      <c r="E204" s="45">
        <v>434005</v>
      </c>
      <c r="F204" s="44">
        <v>300000</v>
      </c>
      <c r="G204" s="43">
        <f>E204-F204</f>
        <v>134005</v>
      </c>
      <c r="H204" s="11"/>
    </row>
    <row r="205" spans="1:8" ht="48" customHeight="1">
      <c r="A205" s="48">
        <v>4</v>
      </c>
      <c r="B205" s="47"/>
      <c r="C205" s="23" t="s">
        <v>17</v>
      </c>
      <c r="D205" s="23" t="s">
        <v>11</v>
      </c>
      <c r="E205" s="45">
        <v>401209</v>
      </c>
      <c r="F205" s="44">
        <v>225987.9</v>
      </c>
      <c r="G205" s="43">
        <f>E205-F205</f>
        <v>175221.1</v>
      </c>
      <c r="H205" s="11"/>
    </row>
    <row r="206" spans="1:8" ht="51" customHeight="1">
      <c r="A206" s="48">
        <v>5</v>
      </c>
      <c r="B206" s="47"/>
      <c r="C206" s="46" t="s">
        <v>16</v>
      </c>
      <c r="D206" s="23" t="s">
        <v>11</v>
      </c>
      <c r="E206" s="45">
        <v>310703</v>
      </c>
      <c r="F206" s="44">
        <v>178446.48</v>
      </c>
      <c r="G206" s="43">
        <f>E206-F206</f>
        <v>132256.51999999999</v>
      </c>
      <c r="H206" s="11"/>
    </row>
    <row r="207" spans="1:8" ht="33" customHeight="1">
      <c r="A207" s="48">
        <v>6</v>
      </c>
      <c r="B207" s="47"/>
      <c r="C207" s="46" t="s">
        <v>15</v>
      </c>
      <c r="D207" s="23" t="s">
        <v>13</v>
      </c>
      <c r="E207" s="45">
        <v>31500</v>
      </c>
      <c r="F207" s="44">
        <v>31342.5</v>
      </c>
      <c r="G207" s="43">
        <f>E207-F207</f>
        <v>157.5</v>
      </c>
      <c r="H207" s="11"/>
    </row>
    <row r="208" spans="1:8" ht="19.5" customHeight="1">
      <c r="A208" s="48">
        <v>7</v>
      </c>
      <c r="B208" s="47"/>
      <c r="C208" s="23" t="s">
        <v>14</v>
      </c>
      <c r="D208" s="23" t="s">
        <v>13</v>
      </c>
      <c r="E208" s="45">
        <v>205840</v>
      </c>
      <c r="F208" s="44">
        <v>204810.8</v>
      </c>
      <c r="G208" s="43">
        <f>E208-F208</f>
        <v>1029.2000000000116</v>
      </c>
      <c r="H208" s="11"/>
    </row>
    <row r="209" spans="1:8" ht="50.25" customHeight="1">
      <c r="A209" s="48">
        <v>8</v>
      </c>
      <c r="B209" s="47"/>
      <c r="C209" s="23" t="s">
        <v>12</v>
      </c>
      <c r="D209" s="23" t="s">
        <v>11</v>
      </c>
      <c r="E209" s="45">
        <v>466745</v>
      </c>
      <c r="F209" s="44">
        <v>334655.56</v>
      </c>
      <c r="G209" s="43">
        <f>E209-F209</f>
        <v>132089.44</v>
      </c>
      <c r="H209" s="11"/>
    </row>
    <row r="210" spans="1:8" ht="54.75" hidden="1" customHeight="1">
      <c r="A210" s="48">
        <v>9</v>
      </c>
      <c r="B210" s="47"/>
      <c r="C210" s="23"/>
      <c r="D210" s="23"/>
      <c r="E210" s="45"/>
      <c r="F210" s="44"/>
      <c r="G210" s="43"/>
      <c r="H210" s="11"/>
    </row>
    <row r="211" spans="1:8" ht="22.5" hidden="1" customHeight="1">
      <c r="A211" s="48">
        <v>10</v>
      </c>
      <c r="B211" s="47"/>
      <c r="C211" s="46"/>
      <c r="D211" s="23"/>
      <c r="E211" s="45"/>
      <c r="F211" s="44"/>
      <c r="G211" s="43"/>
      <c r="H211" s="11"/>
    </row>
    <row r="212" spans="1:8">
      <c r="A212" s="42" t="s">
        <v>10</v>
      </c>
      <c r="B212" s="41"/>
      <c r="C212" s="40"/>
      <c r="D212" s="11"/>
      <c r="E212" s="39">
        <f>SUM(E202:E211)</f>
        <v>2035502</v>
      </c>
      <c r="F212" s="38">
        <f>SUM(F202:F211)</f>
        <v>1411528.24</v>
      </c>
      <c r="G212" s="38">
        <f>SUM(G202:G211)</f>
        <v>623973.76</v>
      </c>
      <c r="H212" s="11"/>
    </row>
    <row r="213" spans="1:8">
      <c r="A213" s="37"/>
      <c r="B213" s="36"/>
      <c r="C213" s="23"/>
      <c r="D213" s="11"/>
      <c r="E213" s="35"/>
      <c r="F213" s="34"/>
      <c r="G213" s="33"/>
      <c r="H213" s="11"/>
    </row>
    <row r="214" spans="1:8" s="24" customFormat="1">
      <c r="A214" s="32" t="s">
        <v>9</v>
      </c>
      <c r="B214" s="31"/>
      <c r="C214" s="30"/>
      <c r="D214" s="29"/>
      <c r="E214" s="28">
        <f>E127+E193+E175+E212+E197+E166+E162+E153+E200</f>
        <v>499559293.49999988</v>
      </c>
      <c r="F214" s="27">
        <f>F127+F193+F175+F212+F197+F166+F162+F153</f>
        <v>461168582.96000004</v>
      </c>
      <c r="G214" s="26">
        <f>G127+G193+G175+G212+G197+G166+G162+G153</f>
        <v>38390710.539999977</v>
      </c>
      <c r="H214" s="25"/>
    </row>
    <row r="215" spans="1:8">
      <c r="A215" s="1"/>
      <c r="B215" s="1"/>
      <c r="F215" s="8"/>
      <c r="G215" s="1"/>
    </row>
    <row r="216" spans="1:8">
      <c r="A216" s="1"/>
      <c r="B216" s="1"/>
      <c r="F216" s="8"/>
      <c r="G216" s="1"/>
    </row>
    <row r="217" spans="1:8">
      <c r="A217" s="1"/>
      <c r="B217" s="1"/>
      <c r="C217" s="12" t="s">
        <v>8</v>
      </c>
      <c r="D217" s="12"/>
      <c r="E217" s="15">
        <f>E127</f>
        <v>449278293.1699999</v>
      </c>
      <c r="F217" s="20">
        <f>F127</f>
        <v>417968873.79000002</v>
      </c>
      <c r="G217" s="20">
        <f>G127</f>
        <v>31309419.379999977</v>
      </c>
      <c r="H217" s="13"/>
    </row>
    <row r="218" spans="1:8" hidden="1">
      <c r="A218" s="1"/>
      <c r="B218" s="1"/>
      <c r="C218" s="23"/>
      <c r="D218" s="12"/>
      <c r="E218" s="22"/>
      <c r="F218" s="21"/>
      <c r="G218" s="21"/>
      <c r="H218" s="13"/>
    </row>
    <row r="219" spans="1:8" hidden="1">
      <c r="A219" s="1"/>
      <c r="B219" s="1"/>
      <c r="C219" s="12"/>
      <c r="D219" s="12"/>
      <c r="E219" s="15"/>
      <c r="F219" s="20"/>
      <c r="G219" s="20"/>
      <c r="H219" s="13"/>
    </row>
    <row r="220" spans="1:8" ht="12.75" customHeight="1">
      <c r="A220" s="1"/>
      <c r="B220" s="1"/>
      <c r="C220" s="12" t="s">
        <v>7</v>
      </c>
      <c r="D220" s="12"/>
      <c r="E220" s="15">
        <f>E153</f>
        <v>40288477.329999998</v>
      </c>
      <c r="F220" s="14">
        <f>F153</f>
        <v>35014866.840000004</v>
      </c>
      <c r="G220" s="14">
        <f>G153</f>
        <v>5273610.49</v>
      </c>
      <c r="H220" s="13"/>
    </row>
    <row r="221" spans="1:8" ht="12.75" customHeight="1">
      <c r="A221" s="1"/>
      <c r="B221" s="1"/>
      <c r="C221" s="12" t="s">
        <v>6</v>
      </c>
      <c r="D221" s="12"/>
      <c r="E221" s="15">
        <f>E162</f>
        <v>4243175</v>
      </c>
      <c r="F221" s="14">
        <f>F162</f>
        <v>4043457.6999999997</v>
      </c>
      <c r="G221" s="14">
        <f>G162</f>
        <v>199717.30000000002</v>
      </c>
      <c r="H221" s="13"/>
    </row>
    <row r="222" spans="1:8">
      <c r="A222" s="1"/>
      <c r="B222" s="1"/>
      <c r="C222" s="12" t="s">
        <v>5</v>
      </c>
      <c r="D222" s="19"/>
      <c r="E222" s="18">
        <f>E175</f>
        <v>2250705</v>
      </c>
      <c r="F222" s="17">
        <f>F175</f>
        <v>1622359.88</v>
      </c>
      <c r="G222" s="17">
        <f>G175</f>
        <v>628345.11999999988</v>
      </c>
      <c r="H222" s="16"/>
    </row>
    <row r="223" spans="1:8">
      <c r="A223" s="1"/>
      <c r="B223" s="1"/>
      <c r="C223" s="12" t="s">
        <v>4</v>
      </c>
      <c r="D223" s="12"/>
      <c r="E223" s="15">
        <f>E193</f>
        <v>1463141</v>
      </c>
      <c r="F223" s="14">
        <f>F193</f>
        <v>1107496.51</v>
      </c>
      <c r="G223" s="14">
        <f>G193</f>
        <v>355644.49</v>
      </c>
      <c r="H223" s="13"/>
    </row>
    <row r="224" spans="1:8" ht="12.75" customHeight="1">
      <c r="A224" s="1"/>
      <c r="B224" s="1"/>
      <c r="C224" s="12" t="s">
        <v>3</v>
      </c>
      <c r="D224" s="12"/>
      <c r="E224" s="15">
        <f>E212</f>
        <v>2035502</v>
      </c>
      <c r="F224" s="14">
        <f>F212</f>
        <v>1411528.24</v>
      </c>
      <c r="G224" s="14">
        <f>G212</f>
        <v>623973.76</v>
      </c>
      <c r="H224" s="13"/>
    </row>
    <row r="225" spans="1:7">
      <c r="A225" s="1"/>
      <c r="B225" s="1"/>
      <c r="C225" s="12" t="s">
        <v>2</v>
      </c>
      <c r="D225" s="11"/>
      <c r="E225" s="10">
        <f>E166</f>
        <v>0</v>
      </c>
      <c r="F225" s="10">
        <f>F166</f>
        <v>0</v>
      </c>
      <c r="G225" s="10">
        <f>G166</f>
        <v>0</v>
      </c>
    </row>
    <row r="226" spans="1:7">
      <c r="A226" s="1"/>
      <c r="B226" s="1"/>
      <c r="F226" s="9"/>
      <c r="G226" s="9"/>
    </row>
    <row r="227" spans="1:7" hidden="1">
      <c r="A227" s="1"/>
      <c r="B227" s="1"/>
      <c r="C227" s="5" t="s">
        <v>1</v>
      </c>
      <c r="F227" s="8"/>
      <c r="G227" s="1"/>
    </row>
    <row r="228" spans="1:7" hidden="1">
      <c r="A228" s="1"/>
      <c r="B228" s="1"/>
      <c r="C228" s="5" t="s">
        <v>0</v>
      </c>
      <c r="F228" s="8"/>
      <c r="G228" s="1"/>
    </row>
    <row r="229" spans="1:7">
      <c r="G229" s="2">
        <f>G214-'[1]01.06.2020 (без обл)'!G214</f>
        <v>8238232.6799999811</v>
      </c>
    </row>
  </sheetData>
  <mergeCells count="23">
    <mergeCell ref="A214:C214"/>
    <mergeCell ref="A193:C193"/>
    <mergeCell ref="A194:G194"/>
    <mergeCell ref="A198:G198"/>
    <mergeCell ref="A200:C200"/>
    <mergeCell ref="A201:G201"/>
    <mergeCell ref="A212:C212"/>
    <mergeCell ref="A197:C197"/>
    <mergeCell ref="A153:C153"/>
    <mergeCell ref="A154:G154"/>
    <mergeCell ref="H155:H160"/>
    <mergeCell ref="A162:C162"/>
    <mergeCell ref="A163:G163"/>
    <mergeCell ref="A166:C166"/>
    <mergeCell ref="A167:G167"/>
    <mergeCell ref="A175:C175"/>
    <mergeCell ref="A176:G176"/>
    <mergeCell ref="A129:G129"/>
    <mergeCell ref="A1:G1"/>
    <mergeCell ref="C2:G2"/>
    <mergeCell ref="A6:G6"/>
    <mergeCell ref="A127:C127"/>
    <mergeCell ref="A128:C128"/>
  </mergeCells>
  <pageMargins left="0.70866141732283472" right="0.19685039370078741" top="0.15748031496062992" bottom="0.19685039370078741"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7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7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01.09.2020 (всего) </vt:lpstr>
      <vt:lpstr>Лист1</vt:lpstr>
      <vt:lpstr>Лист2</vt:lpstr>
      <vt:lpstr>Лист3</vt:lpstr>
      <vt:lpstr>'01.09.2020 (всего) '!Заголовки_для_печати</vt:lpstr>
      <vt:lpstr>'01.09.2020 (всего) '!Область_печати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2020-09-09T02:09:50Z</dcterms:created>
  <dcterms:modified xsi:type="dcterms:W3CDTF">2020-09-09T02:10:55Z</dcterms:modified>
</cp:coreProperties>
</file>