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96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5" i="1"/>
  <c r="B16"/>
  <c r="C16"/>
  <c r="C17"/>
  <c r="C15"/>
  <c r="H37"/>
  <c r="G37"/>
  <c r="H36"/>
  <c r="G36"/>
  <c r="H35"/>
  <c r="G35"/>
  <c r="F34"/>
  <c r="E34"/>
  <c r="D34"/>
  <c r="C34"/>
  <c r="B34"/>
  <c r="H33"/>
  <c r="G33"/>
  <c r="H32"/>
  <c r="G32"/>
  <c r="H31"/>
  <c r="G31"/>
  <c r="F30"/>
  <c r="E30"/>
  <c r="D30"/>
  <c r="C30"/>
  <c r="B30"/>
  <c r="H29"/>
  <c r="G29"/>
  <c r="H28"/>
  <c r="G28"/>
  <c r="H27"/>
  <c r="G27"/>
  <c r="F26"/>
  <c r="E26"/>
  <c r="D26"/>
  <c r="C26"/>
  <c r="B26"/>
  <c r="H25"/>
  <c r="G25"/>
  <c r="H24"/>
  <c r="G24"/>
  <c r="H23"/>
  <c r="G23"/>
  <c r="F22"/>
  <c r="E22"/>
  <c r="D22"/>
  <c r="C22"/>
  <c r="B22"/>
  <c r="H21"/>
  <c r="G21"/>
  <c r="H20"/>
  <c r="G20"/>
  <c r="H19"/>
  <c r="G19"/>
  <c r="F18"/>
  <c r="E18"/>
  <c r="D18"/>
  <c r="C18"/>
  <c r="B18"/>
  <c r="H17"/>
  <c r="G17"/>
  <c r="H16"/>
  <c r="G16"/>
  <c r="H15"/>
  <c r="G15"/>
  <c r="F14"/>
  <c r="E14"/>
  <c r="D14"/>
  <c r="C14"/>
  <c r="H13"/>
  <c r="G13"/>
  <c r="H12"/>
  <c r="G12"/>
  <c r="H11"/>
  <c r="G11"/>
  <c r="F10"/>
  <c r="E10"/>
  <c r="D10"/>
  <c r="C10"/>
  <c r="B10"/>
  <c r="G14" l="1"/>
  <c r="G10"/>
  <c r="H22"/>
  <c r="H30"/>
  <c r="H26"/>
  <c r="H34"/>
  <c r="H14"/>
  <c r="G26"/>
  <c r="G30"/>
  <c r="B14"/>
  <c r="H18"/>
  <c r="G22"/>
  <c r="G18"/>
  <c r="G34"/>
  <c r="H10"/>
</calcChain>
</file>

<file path=xl/sharedStrings.xml><?xml version="1.0" encoding="utf-8"?>
<sst xmlns="http://schemas.openxmlformats.org/spreadsheetml/2006/main" count="48" uniqueCount="29">
  <si>
    <t>Приложение № 1</t>
  </si>
  <si>
    <t>тыс. рублей</t>
  </si>
  <si>
    <t>ПОКАЗАТЕЛИ</t>
  </si>
  <si>
    <t>2019 год</t>
  </si>
  <si>
    <t>2020 год</t>
  </si>
  <si>
    <t>Отклонение плана 2020 года от исполнения 2019 года, тыс. рублей</t>
  </si>
  <si>
    <t>Темп роста плана 2020 года к исполнению 2019 года, %</t>
  </si>
  <si>
    <t>Первоначальный план на год</t>
  </si>
  <si>
    <t>Уточнённый план на год</t>
  </si>
  <si>
    <t>Исполнение за год</t>
  </si>
  <si>
    <t>Первоначальный план по решению о бюджете</t>
  </si>
  <si>
    <t>Уточненный план на 01.02.2020</t>
  </si>
  <si>
    <t>7 = гр.6 - гр.4</t>
  </si>
  <si>
    <t>8 = гр.6 / гр.4 х 100</t>
  </si>
  <si>
    <t>Расходы бюджета</t>
  </si>
  <si>
    <t>Фонд оплаты труда (КВР 111, 119, 121, 129) , в т.ч.</t>
  </si>
  <si>
    <t>за счет средств субсидий, субвенций, иных межбюджетных трансфертов, имеющих целевое назначение (за исключением субсидии на выравнивание обеспеченности муниципальных образований по реализации ими отдельных расходных обязательств)</t>
  </si>
  <si>
    <t>за счет налоговых и неналоговых доходов, дотаций</t>
  </si>
  <si>
    <t>за счет средств субсидии на выравнивание обеспеченности муниципальных образований по реализации ими отдельных расходных обязательств</t>
  </si>
  <si>
    <t xml:space="preserve">Справочно: Заработная плата с начислениями на неё (с учётом включённых в состав субсидий для бюджетных и автономных учреждений) </t>
  </si>
  <si>
    <t>форма 387 стр. 13000+14000+00210+00230</t>
  </si>
  <si>
    <t>Закупка товаров, работ, услуг для обеспечения муниципальных нужд (КВР 240)</t>
  </si>
  <si>
    <t>Справочно расходы на оплату коммунальных услуг казенных учреждений и ОМСУ</t>
  </si>
  <si>
    <t>форма МО_ЖКХ</t>
  </si>
  <si>
    <t>Предоставление субсидий бюджетным, автономным учреждениям и иным некоммерческим организациям (КВР 600)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</si>
  <si>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и бюджетным учреждениям</t>
  </si>
  <si>
    <t>в т.ч. расходы на оплату коммунальных услуг учреждений, осуществляемые за счет средств субсидий, предоставляемых автономным и бюджетным учреждениям</t>
  </si>
  <si>
    <t>Основные параметры     __________________________________________</t>
  </si>
  <si>
    <t>наименование ГРБС</t>
  </si>
</sst>
</file>

<file path=xl/styles.xml><?xml version="1.0" encoding="utf-8"?>
<styleSheet xmlns="http://schemas.openxmlformats.org/spreadsheetml/2006/main">
  <numFmts count="1">
    <numFmt numFmtId="165" formatCode="#,##0.0"/>
  </numFmts>
  <fonts count="18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Times New Roman CE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1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center" wrapText="1"/>
    </xf>
    <xf numFmtId="2" fontId="6" fillId="0" borderId="0" xfId="2" applyNumberFormat="1" applyFont="1" applyFill="1" applyBorder="1" applyAlignment="1"/>
    <xf numFmtId="2" fontId="7" fillId="0" borderId="0" xfId="2" applyNumberFormat="1" applyFont="1" applyFill="1" applyBorder="1" applyAlignment="1">
      <alignment horizontal="center" vertical="top"/>
    </xf>
    <xf numFmtId="2" fontId="8" fillId="0" borderId="0" xfId="2" applyNumberFormat="1" applyFont="1" applyFill="1" applyBorder="1" applyAlignment="1"/>
    <xf numFmtId="0" fontId="9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3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3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12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2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8" xfId="1" applyNumberFormat="1" applyFont="1" applyFill="1" applyBorder="1" applyAlignment="1">
      <alignment horizontal="center" vertical="center"/>
    </xf>
    <xf numFmtId="165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2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7" fillId="4" borderId="8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8" xfId="1" applyNumberFormat="1" applyFont="1" applyFill="1" applyBorder="1" applyAlignment="1" applyProtection="1">
      <alignment horizontal="center" wrapText="1"/>
      <protection locked="0"/>
    </xf>
    <xf numFmtId="3" fontId="1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7" fillId="0" borderId="8" xfId="1" applyNumberFormat="1" applyFont="1" applyFill="1" applyBorder="1" applyAlignment="1">
      <alignment horizontal="center"/>
    </xf>
    <xf numFmtId="165" fontId="7" fillId="0" borderId="8" xfId="1" applyNumberFormat="1" applyFont="1" applyBorder="1" applyAlignment="1" applyProtection="1">
      <alignment horizontal="center" wrapText="1"/>
      <protection locked="0"/>
    </xf>
    <xf numFmtId="165" fontId="14" fillId="0" borderId="8" xfId="1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>
      <alignment horizontal="center"/>
    </xf>
    <xf numFmtId="165" fontId="13" fillId="0" borderId="8" xfId="1" applyNumberFormat="1" applyFont="1" applyFill="1" applyBorder="1" applyAlignment="1">
      <alignment horizontal="center"/>
    </xf>
    <xf numFmtId="165" fontId="14" fillId="0" borderId="8" xfId="0" applyNumberFormat="1" applyFont="1" applyBorder="1" applyAlignment="1" applyProtection="1">
      <alignment horizontal="left" wrapText="1"/>
      <protection locked="0"/>
    </xf>
    <xf numFmtId="165" fontId="17" fillId="0" borderId="8" xfId="1" applyNumberFormat="1" applyFont="1" applyFill="1" applyBorder="1" applyAlignment="1">
      <alignment horizontal="center"/>
    </xf>
    <xf numFmtId="3" fontId="7" fillId="5" borderId="8" xfId="1" applyNumberFormat="1" applyFont="1" applyFill="1" applyBorder="1" applyAlignment="1" applyProtection="1">
      <alignment horizontal="left" vertical="center" wrapText="1"/>
      <protection locked="0"/>
    </xf>
    <xf numFmtId="165" fontId="7" fillId="5" borderId="8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/>
    <xf numFmtId="0" fontId="0" fillId="5" borderId="0" xfId="0" applyFill="1"/>
    <xf numFmtId="165" fontId="16" fillId="5" borderId="0" xfId="1" applyNumberFormat="1" applyFont="1" applyFill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9" workbookViewId="0">
      <selection activeCell="L23" sqref="L23"/>
    </sheetView>
  </sheetViews>
  <sheetFormatPr defaultRowHeight="15.75"/>
  <cols>
    <col min="1" max="1" width="57.125" style="1" customWidth="1"/>
    <col min="2" max="2" width="13" style="1" hidden="1" customWidth="1"/>
    <col min="3" max="6" width="13" style="1" customWidth="1"/>
    <col min="7" max="8" width="13" style="1" hidden="1" customWidth="1"/>
  </cols>
  <sheetData>
    <row r="1" spans="1:9">
      <c r="H1" s="2" t="s">
        <v>0</v>
      </c>
    </row>
    <row r="2" spans="1:9">
      <c r="F2" s="3"/>
    </row>
    <row r="3" spans="1:9">
      <c r="A3" s="4" t="s">
        <v>27</v>
      </c>
      <c r="B3" s="4"/>
      <c r="C3" s="4"/>
      <c r="D3" s="4"/>
      <c r="E3" s="4"/>
      <c r="F3" s="4"/>
      <c r="G3" s="4"/>
      <c r="H3" s="4"/>
    </row>
    <row r="4" spans="1:9" ht="18.75">
      <c r="A4" s="5"/>
      <c r="B4" s="5"/>
      <c r="C4" s="6" t="s">
        <v>28</v>
      </c>
      <c r="D4" s="6"/>
      <c r="E4" s="6"/>
      <c r="F4" s="6"/>
      <c r="G4" s="6"/>
      <c r="H4" s="7"/>
    </row>
    <row r="5" spans="1:9">
      <c r="A5" s="8"/>
      <c r="B5" s="8"/>
      <c r="C5" s="9"/>
      <c r="D5" s="10"/>
      <c r="E5" s="10"/>
      <c r="F5" s="10"/>
      <c r="G5" s="10"/>
      <c r="H5" s="2" t="s">
        <v>1</v>
      </c>
    </row>
    <row r="6" spans="1:9">
      <c r="A6" s="11" t="s">
        <v>2</v>
      </c>
      <c r="B6" s="12" t="s">
        <v>3</v>
      </c>
      <c r="C6" s="13"/>
      <c r="D6" s="14"/>
      <c r="E6" s="15" t="s">
        <v>4</v>
      </c>
      <c r="F6" s="16"/>
      <c r="G6" s="17" t="s">
        <v>5</v>
      </c>
      <c r="H6" s="17" t="s">
        <v>6</v>
      </c>
    </row>
    <row r="7" spans="1:9" ht="48">
      <c r="A7" s="18"/>
      <c r="B7" s="19" t="s">
        <v>7</v>
      </c>
      <c r="C7" s="19" t="s">
        <v>8</v>
      </c>
      <c r="D7" s="20" t="s">
        <v>9</v>
      </c>
      <c r="E7" s="20" t="s">
        <v>10</v>
      </c>
      <c r="F7" s="19" t="s">
        <v>11</v>
      </c>
      <c r="G7" s="21"/>
      <c r="H7" s="21"/>
    </row>
    <row r="8" spans="1:9" ht="22.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 t="s">
        <v>12</v>
      </c>
      <c r="H8" s="22" t="s">
        <v>13</v>
      </c>
    </row>
    <row r="9" spans="1:9">
      <c r="A9" s="19" t="s">
        <v>14</v>
      </c>
      <c r="B9" s="24"/>
      <c r="C9" s="24"/>
      <c r="D9" s="24"/>
      <c r="E9" s="25"/>
      <c r="F9" s="26"/>
      <c r="G9" s="26"/>
      <c r="H9" s="26"/>
    </row>
    <row r="10" spans="1:9">
      <c r="A10" s="27" t="s">
        <v>15</v>
      </c>
      <c r="B10" s="28">
        <f>SUM(B11:B13)</f>
        <v>548321.70000000007</v>
      </c>
      <c r="C10" s="28">
        <f t="shared" ref="C10:F10" si="0">SUM(C11:C13)</f>
        <v>0</v>
      </c>
      <c r="D10" s="28">
        <f t="shared" si="0"/>
        <v>0</v>
      </c>
      <c r="E10" s="28">
        <f t="shared" si="0"/>
        <v>0</v>
      </c>
      <c r="F10" s="28">
        <f t="shared" si="0"/>
        <v>0</v>
      </c>
      <c r="G10" s="28">
        <f t="shared" ref="G10:G37" si="1">+F10-D10</f>
        <v>0</v>
      </c>
      <c r="H10" s="28">
        <f t="shared" ref="H10:H37" si="2">+IFERROR(F10/D10*100,0)</f>
        <v>0</v>
      </c>
    </row>
    <row r="11" spans="1:9" ht="48">
      <c r="A11" s="29" t="s">
        <v>16</v>
      </c>
      <c r="B11" s="23">
        <v>10658.3</v>
      </c>
      <c r="C11" s="30"/>
      <c r="D11" s="30"/>
      <c r="E11" s="30"/>
      <c r="F11" s="30"/>
      <c r="G11" s="30">
        <f t="shared" si="1"/>
        <v>0</v>
      </c>
      <c r="H11" s="30">
        <f t="shared" si="2"/>
        <v>0</v>
      </c>
    </row>
    <row r="12" spans="1:9">
      <c r="A12" s="29" t="s">
        <v>17</v>
      </c>
      <c r="B12" s="30">
        <v>537663.4</v>
      </c>
      <c r="C12" s="30"/>
      <c r="D12" s="30"/>
      <c r="E12" s="30"/>
      <c r="F12" s="30"/>
      <c r="G12" s="30">
        <f t="shared" si="1"/>
        <v>0</v>
      </c>
      <c r="H12" s="30">
        <f t="shared" si="2"/>
        <v>0</v>
      </c>
    </row>
    <row r="13" spans="1:9" ht="24">
      <c r="A13" s="29" t="s">
        <v>18</v>
      </c>
      <c r="B13" s="30"/>
      <c r="C13" s="30"/>
      <c r="D13" s="30"/>
      <c r="E13" s="30"/>
      <c r="F13" s="30"/>
      <c r="G13" s="30">
        <f t="shared" si="1"/>
        <v>0</v>
      </c>
      <c r="H13" s="30">
        <f t="shared" si="2"/>
        <v>0</v>
      </c>
    </row>
    <row r="14" spans="1:9" s="40" customFormat="1" ht="24">
      <c r="A14" s="37" t="s">
        <v>19</v>
      </c>
      <c r="B14" s="38">
        <f>SUM(B15:B17)</f>
        <v>2600653.5</v>
      </c>
      <c r="C14" s="38">
        <f t="shared" ref="C14:F14" si="3">SUM(C15:C17)</f>
        <v>0</v>
      </c>
      <c r="D14" s="38">
        <f t="shared" si="3"/>
        <v>0</v>
      </c>
      <c r="E14" s="38">
        <f t="shared" si="3"/>
        <v>0</v>
      </c>
      <c r="F14" s="38">
        <f t="shared" si="3"/>
        <v>0</v>
      </c>
      <c r="G14" s="38">
        <f t="shared" si="1"/>
        <v>0</v>
      </c>
      <c r="H14" s="38">
        <f t="shared" si="2"/>
        <v>0</v>
      </c>
      <c r="I14" s="39" t="s">
        <v>20</v>
      </c>
    </row>
    <row r="15" spans="1:9" ht="48">
      <c r="A15" s="29" t="s">
        <v>16</v>
      </c>
      <c r="B15" s="33">
        <f>B11+B31</f>
        <v>1127738.2000000002</v>
      </c>
      <c r="C15" s="33">
        <f>C11+C31</f>
        <v>0</v>
      </c>
      <c r="D15" s="33"/>
      <c r="E15" s="33"/>
      <c r="F15" s="33"/>
      <c r="G15" s="33">
        <f t="shared" si="1"/>
        <v>0</v>
      </c>
      <c r="H15" s="33">
        <f t="shared" si="2"/>
        <v>0</v>
      </c>
    </row>
    <row r="16" spans="1:9">
      <c r="A16" s="29" t="s">
        <v>17</v>
      </c>
      <c r="B16" s="33">
        <f>B12+B32</f>
        <v>1472915.2999999998</v>
      </c>
      <c r="C16" s="33">
        <f>C12+C32</f>
        <v>0</v>
      </c>
      <c r="D16" s="33"/>
      <c r="E16" s="33"/>
      <c r="F16" s="33"/>
      <c r="G16" s="33">
        <f t="shared" si="1"/>
        <v>0</v>
      </c>
      <c r="H16" s="33">
        <f t="shared" si="2"/>
        <v>0</v>
      </c>
    </row>
    <row r="17" spans="1:9" ht="24">
      <c r="A17" s="29" t="s">
        <v>18</v>
      </c>
      <c r="B17" s="32">
        <v>0</v>
      </c>
      <c r="C17" s="33">
        <f>C13+C33</f>
        <v>0</v>
      </c>
      <c r="D17" s="33"/>
      <c r="E17" s="33"/>
      <c r="F17" s="33"/>
      <c r="G17" s="33">
        <f t="shared" si="1"/>
        <v>0</v>
      </c>
      <c r="H17" s="33">
        <f t="shared" si="2"/>
        <v>0</v>
      </c>
    </row>
    <row r="18" spans="1:9">
      <c r="A18" s="27" t="s">
        <v>21</v>
      </c>
      <c r="B18" s="31">
        <f>SUM(B19:B21)</f>
        <v>396958.89999999997</v>
      </c>
      <c r="C18" s="28">
        <f t="shared" ref="C18:F18" si="4">SUM(C19:C21)</f>
        <v>0</v>
      </c>
      <c r="D18" s="28">
        <f t="shared" si="4"/>
        <v>0</v>
      </c>
      <c r="E18" s="28">
        <f t="shared" si="4"/>
        <v>0</v>
      </c>
      <c r="F18" s="28">
        <f t="shared" si="4"/>
        <v>0</v>
      </c>
      <c r="G18" s="31">
        <f t="shared" si="1"/>
        <v>0</v>
      </c>
      <c r="H18" s="31">
        <f t="shared" si="2"/>
        <v>0</v>
      </c>
    </row>
    <row r="19" spans="1:9" ht="48">
      <c r="A19" s="29" t="s">
        <v>16</v>
      </c>
      <c r="B19" s="30">
        <v>10454.299999999999</v>
      </c>
      <c r="C19" s="30"/>
      <c r="D19" s="30"/>
      <c r="E19" s="30"/>
      <c r="F19" s="30"/>
      <c r="G19" s="30">
        <f t="shared" si="1"/>
        <v>0</v>
      </c>
      <c r="H19" s="30">
        <f t="shared" si="2"/>
        <v>0</v>
      </c>
    </row>
    <row r="20" spans="1:9">
      <c r="A20" s="29" t="s">
        <v>17</v>
      </c>
      <c r="B20" s="30">
        <v>386504.6</v>
      </c>
      <c r="C20" s="30"/>
      <c r="D20" s="30"/>
      <c r="E20" s="30"/>
      <c r="F20" s="30"/>
      <c r="G20" s="30">
        <f t="shared" si="1"/>
        <v>0</v>
      </c>
      <c r="H20" s="30">
        <f t="shared" si="2"/>
        <v>0</v>
      </c>
    </row>
    <row r="21" spans="1:9" ht="24">
      <c r="A21" s="29" t="s">
        <v>18</v>
      </c>
      <c r="B21" s="30"/>
      <c r="C21" s="30"/>
      <c r="D21" s="30"/>
      <c r="E21" s="30"/>
      <c r="F21" s="30"/>
      <c r="G21" s="30">
        <f t="shared" si="1"/>
        <v>0</v>
      </c>
      <c r="H21" s="30">
        <f t="shared" si="2"/>
        <v>0</v>
      </c>
    </row>
    <row r="22" spans="1:9" s="40" customFormat="1">
      <c r="A22" s="37" t="s">
        <v>22</v>
      </c>
      <c r="B22" s="38">
        <f>SUM(B23:B25)</f>
        <v>97147.900000000009</v>
      </c>
      <c r="C22" s="38">
        <f t="shared" ref="C22:F22" si="5">SUM(C23:C25)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1"/>
        <v>0</v>
      </c>
      <c r="H22" s="38">
        <f t="shared" si="2"/>
        <v>0</v>
      </c>
      <c r="I22" s="41" t="s">
        <v>23</v>
      </c>
    </row>
    <row r="23" spans="1:9" ht="48">
      <c r="A23" s="29" t="s">
        <v>16</v>
      </c>
      <c r="B23" s="33">
        <v>0</v>
      </c>
      <c r="C23" s="33"/>
      <c r="D23" s="33"/>
      <c r="E23" s="33"/>
      <c r="F23" s="33"/>
      <c r="G23" s="33">
        <f t="shared" si="1"/>
        <v>0</v>
      </c>
      <c r="H23" s="33">
        <f t="shared" si="2"/>
        <v>0</v>
      </c>
    </row>
    <row r="24" spans="1:9">
      <c r="A24" s="29" t="s">
        <v>17</v>
      </c>
      <c r="B24" s="33">
        <v>97147.900000000009</v>
      </c>
      <c r="C24" s="33"/>
      <c r="D24" s="33"/>
      <c r="E24" s="33"/>
      <c r="F24" s="33"/>
      <c r="G24" s="33">
        <f t="shared" si="1"/>
        <v>0</v>
      </c>
      <c r="H24" s="33">
        <f t="shared" si="2"/>
        <v>0</v>
      </c>
    </row>
    <row r="25" spans="1:9" ht="24">
      <c r="A25" s="29" t="s">
        <v>18</v>
      </c>
      <c r="B25" s="33"/>
      <c r="C25" s="33"/>
      <c r="D25" s="33"/>
      <c r="E25" s="33"/>
      <c r="F25" s="33"/>
      <c r="G25" s="33">
        <f t="shared" si="1"/>
        <v>0</v>
      </c>
      <c r="H25" s="33">
        <f t="shared" si="2"/>
        <v>0</v>
      </c>
    </row>
    <row r="26" spans="1:9" ht="24">
      <c r="A26" s="27" t="s">
        <v>24</v>
      </c>
      <c r="B26" s="31">
        <f>SUM(B27:B29)</f>
        <v>2680984.9000000004</v>
      </c>
      <c r="C26" s="28">
        <f t="shared" ref="C26:F26" si="6">SUM(C27:C29)</f>
        <v>0</v>
      </c>
      <c r="D26" s="28">
        <f t="shared" si="6"/>
        <v>0</v>
      </c>
      <c r="E26" s="28">
        <f t="shared" si="6"/>
        <v>0</v>
      </c>
      <c r="F26" s="28">
        <f t="shared" si="6"/>
        <v>0</v>
      </c>
      <c r="G26" s="31">
        <f t="shared" si="1"/>
        <v>0</v>
      </c>
      <c r="H26" s="31">
        <f t="shared" si="2"/>
        <v>0</v>
      </c>
    </row>
    <row r="27" spans="1:9" ht="48">
      <c r="A27" s="29" t="s">
        <v>16</v>
      </c>
      <c r="B27" s="30">
        <v>1248683.6000000001</v>
      </c>
      <c r="C27" s="30"/>
      <c r="D27" s="30"/>
      <c r="E27" s="30"/>
      <c r="F27" s="30"/>
      <c r="G27" s="34">
        <f t="shared" si="1"/>
        <v>0</v>
      </c>
      <c r="H27" s="30">
        <f t="shared" si="2"/>
        <v>0</v>
      </c>
    </row>
    <row r="28" spans="1:9">
      <c r="A28" s="29" t="s">
        <v>17</v>
      </c>
      <c r="B28" s="30">
        <v>1432301.3</v>
      </c>
      <c r="C28" s="30"/>
      <c r="D28" s="30"/>
      <c r="E28" s="30"/>
      <c r="F28" s="30"/>
      <c r="G28" s="34">
        <f t="shared" si="1"/>
        <v>0</v>
      </c>
      <c r="H28" s="30">
        <f t="shared" si="2"/>
        <v>0</v>
      </c>
    </row>
    <row r="29" spans="1:9" ht="24">
      <c r="A29" s="29" t="s">
        <v>18</v>
      </c>
      <c r="B29" s="30"/>
      <c r="C29" s="30"/>
      <c r="D29" s="30"/>
      <c r="E29" s="30"/>
      <c r="F29" s="30"/>
      <c r="G29" s="34">
        <f t="shared" si="1"/>
        <v>0</v>
      </c>
      <c r="H29" s="30">
        <f t="shared" si="2"/>
        <v>0</v>
      </c>
    </row>
    <row r="30" spans="1:9" s="40" customFormat="1" ht="36">
      <c r="A30" s="37" t="s">
        <v>25</v>
      </c>
      <c r="B30" s="38">
        <f>SUM(B31:B33)</f>
        <v>2052331.8</v>
      </c>
      <c r="C30" s="38">
        <f t="shared" ref="C30:F30" si="7">SUM(C31:C33)</f>
        <v>0</v>
      </c>
      <c r="D30" s="38">
        <f t="shared" si="7"/>
        <v>0</v>
      </c>
      <c r="E30" s="38">
        <f t="shared" si="7"/>
        <v>0</v>
      </c>
      <c r="F30" s="38">
        <f t="shared" si="7"/>
        <v>0</v>
      </c>
      <c r="G30" s="38">
        <f t="shared" si="1"/>
        <v>0</v>
      </c>
      <c r="H30" s="38">
        <f t="shared" si="2"/>
        <v>0</v>
      </c>
    </row>
    <row r="31" spans="1:9" ht="48">
      <c r="A31" s="29" t="s">
        <v>16</v>
      </c>
      <c r="B31" s="33">
        <v>1117079.9000000001</v>
      </c>
      <c r="C31" s="33"/>
      <c r="D31" s="33"/>
      <c r="E31" s="33"/>
      <c r="F31" s="33"/>
      <c r="G31" s="36">
        <f t="shared" si="1"/>
        <v>0</v>
      </c>
      <c r="H31" s="33">
        <f t="shared" si="2"/>
        <v>0</v>
      </c>
    </row>
    <row r="32" spans="1:9">
      <c r="A32" s="29" t="s">
        <v>17</v>
      </c>
      <c r="B32" s="33">
        <v>935251.89999999991</v>
      </c>
      <c r="C32" s="33"/>
      <c r="D32" s="33"/>
      <c r="E32" s="33"/>
      <c r="F32" s="33"/>
      <c r="G32" s="36">
        <f t="shared" si="1"/>
        <v>0</v>
      </c>
      <c r="H32" s="33">
        <f t="shared" si="2"/>
        <v>0</v>
      </c>
    </row>
    <row r="33" spans="1:9" ht="24">
      <c r="A33" s="29" t="s">
        <v>18</v>
      </c>
      <c r="B33" s="33"/>
      <c r="C33" s="33"/>
      <c r="D33" s="33"/>
      <c r="E33" s="33"/>
      <c r="F33" s="33"/>
      <c r="G33" s="36">
        <f t="shared" si="1"/>
        <v>0</v>
      </c>
      <c r="H33" s="33">
        <f t="shared" si="2"/>
        <v>0</v>
      </c>
    </row>
    <row r="34" spans="1:9" s="40" customFormat="1" ht="24">
      <c r="A34" s="37" t="s">
        <v>26</v>
      </c>
      <c r="B34" s="38">
        <f>SUM(B35:B37)</f>
        <v>190485.73</v>
      </c>
      <c r="C34" s="38">
        <f t="shared" ref="C34:F34" si="8">SUM(C35:C37)</f>
        <v>0</v>
      </c>
      <c r="D34" s="38">
        <f t="shared" si="8"/>
        <v>0</v>
      </c>
      <c r="E34" s="38">
        <f t="shared" si="8"/>
        <v>0</v>
      </c>
      <c r="F34" s="38">
        <f t="shared" si="8"/>
        <v>0</v>
      </c>
      <c r="G34" s="38">
        <f t="shared" si="1"/>
        <v>0</v>
      </c>
      <c r="H34" s="38">
        <f t="shared" si="2"/>
        <v>0</v>
      </c>
      <c r="I34" s="41" t="s">
        <v>23</v>
      </c>
    </row>
    <row r="35" spans="1:9" ht="48">
      <c r="A35" s="29" t="s">
        <v>16</v>
      </c>
      <c r="B35" s="35"/>
      <c r="C35" s="33"/>
      <c r="D35" s="33"/>
      <c r="E35" s="33"/>
      <c r="F35" s="33"/>
      <c r="G35" s="36">
        <f t="shared" si="1"/>
        <v>0</v>
      </c>
      <c r="H35" s="33">
        <f t="shared" si="2"/>
        <v>0</v>
      </c>
    </row>
    <row r="36" spans="1:9">
      <c r="A36" s="29" t="s">
        <v>17</v>
      </c>
      <c r="B36" s="33">
        <v>190485.73</v>
      </c>
      <c r="C36" s="33"/>
      <c r="D36" s="33"/>
      <c r="E36" s="33"/>
      <c r="F36" s="33"/>
      <c r="G36" s="36">
        <f t="shared" si="1"/>
        <v>0</v>
      </c>
      <c r="H36" s="33">
        <f t="shared" si="2"/>
        <v>0</v>
      </c>
    </row>
    <row r="37" spans="1:9" ht="24">
      <c r="A37" s="29" t="s">
        <v>18</v>
      </c>
      <c r="B37" s="35"/>
      <c r="C37" s="33"/>
      <c r="D37" s="33"/>
      <c r="E37" s="33"/>
      <c r="F37" s="33"/>
      <c r="G37" s="36">
        <f t="shared" si="1"/>
        <v>0</v>
      </c>
      <c r="H37" s="33">
        <f t="shared" si="2"/>
        <v>0</v>
      </c>
    </row>
  </sheetData>
  <mergeCells count="7">
    <mergeCell ref="A3:H3"/>
    <mergeCell ref="C4:G4"/>
    <mergeCell ref="A6:A7"/>
    <mergeCell ref="B6:D6"/>
    <mergeCell ref="E6:F6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2020-01-21T05:27:03Z</dcterms:created>
  <dcterms:modified xsi:type="dcterms:W3CDTF">2020-01-21T05:34:59Z</dcterms:modified>
</cp:coreProperties>
</file>