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 № 2 ведомственная" sheetId="1" r:id="rId1"/>
  </sheets>
  <definedNames>
    <definedName name="_xlnm._FilterDatabase" localSheetId="0" hidden="1">'Прил № 2 ведомственная'!$F$1:$F$689</definedName>
    <definedName name="_xlnm.Print_Titles" localSheetId="0">'Прил № 2 ведомственная'!$7:$8</definedName>
  </definedNames>
  <calcPr calcId="124519"/>
</workbook>
</file>

<file path=xl/calcChain.xml><?xml version="1.0" encoding="utf-8"?>
<calcChain xmlns="http://schemas.openxmlformats.org/spreadsheetml/2006/main">
  <c r="G684" i="1"/>
  <c r="G683" s="1"/>
  <c r="G682" s="1"/>
  <c r="G681" s="1"/>
  <c r="G680" s="1"/>
  <c r="F680"/>
  <c r="G676"/>
  <c r="F676"/>
  <c r="F675" s="1"/>
  <c r="F674" s="1"/>
  <c r="G675"/>
  <c r="G674" s="1"/>
  <c r="G672"/>
  <c r="G671" s="1"/>
  <c r="G670" s="1"/>
  <c r="F671"/>
  <c r="F670"/>
  <c r="G668"/>
  <c r="G667" s="1"/>
  <c r="G666" s="1"/>
  <c r="G665" s="1"/>
  <c r="G664" s="1"/>
  <c r="G663" s="1"/>
  <c r="F667"/>
  <c r="F666" s="1"/>
  <c r="F665" s="1"/>
  <c r="F664" s="1"/>
  <c r="G661"/>
  <c r="G660" s="1"/>
  <c r="G659" s="1"/>
  <c r="G658" s="1"/>
  <c r="F661"/>
  <c r="F660"/>
  <c r="F659" s="1"/>
  <c r="F658" s="1"/>
  <c r="G656"/>
  <c r="G655" s="1"/>
  <c r="G654" s="1"/>
  <c r="F656"/>
  <c r="F655"/>
  <c r="F654" s="1"/>
  <c r="G652"/>
  <c r="G650"/>
  <c r="G647"/>
  <c r="G646" s="1"/>
  <c r="G645" s="1"/>
  <c r="G644" s="1"/>
  <c r="F647"/>
  <c r="F646"/>
  <c r="F645" s="1"/>
  <c r="F644" s="1"/>
  <c r="G642"/>
  <c r="G639" s="1"/>
  <c r="G628"/>
  <c r="G627" s="1"/>
  <c r="G626" s="1"/>
  <c r="G625" s="1"/>
  <c r="G622"/>
  <c r="F622"/>
  <c r="G618"/>
  <c r="F618"/>
  <c r="F617" s="1"/>
  <c r="F616" s="1"/>
  <c r="F615" s="1"/>
  <c r="G617"/>
  <c r="G611"/>
  <c r="G610" s="1"/>
  <c r="G609" s="1"/>
  <c r="F611"/>
  <c r="F610" s="1"/>
  <c r="F609" s="1"/>
  <c r="G606"/>
  <c r="F606"/>
  <c r="G605"/>
  <c r="F605"/>
  <c r="G603"/>
  <c r="F603"/>
  <c r="G599"/>
  <c r="G598" s="1"/>
  <c r="G597" s="1"/>
  <c r="F599"/>
  <c r="F598" s="1"/>
  <c r="F597" s="1"/>
  <c r="G594"/>
  <c r="F594"/>
  <c r="G593"/>
  <c r="G592" s="1"/>
  <c r="G591" s="1"/>
  <c r="G590" s="1"/>
  <c r="F593"/>
  <c r="F592" s="1"/>
  <c r="F591" s="1"/>
  <c r="F590" s="1"/>
  <c r="G588"/>
  <c r="G587" s="1"/>
  <c r="G586" s="1"/>
  <c r="F588"/>
  <c r="F587" s="1"/>
  <c r="F586" s="1"/>
  <c r="G584"/>
  <c r="F584"/>
  <c r="G583"/>
  <c r="G582" s="1"/>
  <c r="G581" s="1"/>
  <c r="G580" s="1"/>
  <c r="F583"/>
  <c r="F582" s="1"/>
  <c r="F581" s="1"/>
  <c r="F580" s="1"/>
  <c r="F579" s="1"/>
  <c r="G577"/>
  <c r="F577"/>
  <c r="G575"/>
  <c r="G574" s="1"/>
  <c r="G573" s="1"/>
  <c r="G572" s="1"/>
  <c r="G571" s="1"/>
  <c r="G570" s="1"/>
  <c r="F575"/>
  <c r="F574" s="1"/>
  <c r="F573" s="1"/>
  <c r="F572" s="1"/>
  <c r="F571" s="1"/>
  <c r="F570" s="1"/>
  <c r="G568"/>
  <c r="G567" s="1"/>
  <c r="G566" s="1"/>
  <c r="G565" s="1"/>
  <c r="G564" s="1"/>
  <c r="F568"/>
  <c r="F567" s="1"/>
  <c r="F566" s="1"/>
  <c r="F565" s="1"/>
  <c r="F564" s="1"/>
  <c r="G559"/>
  <c r="F559"/>
  <c r="G556"/>
  <c r="F556"/>
  <c r="G553"/>
  <c r="G552" s="1"/>
  <c r="G551" s="1"/>
  <c r="F553"/>
  <c r="F552" s="1"/>
  <c r="F551" s="1"/>
  <c r="G549"/>
  <c r="F549"/>
  <c r="G548"/>
  <c r="G547" s="1"/>
  <c r="G546" s="1"/>
  <c r="G545" s="1"/>
  <c r="G544" s="1"/>
  <c r="F548"/>
  <c r="F547" s="1"/>
  <c r="F546" s="1"/>
  <c r="F545" s="1"/>
  <c r="F544" s="1"/>
  <c r="G539"/>
  <c r="F539"/>
  <c r="G535"/>
  <c r="G534" s="1"/>
  <c r="G533" s="1"/>
  <c r="F535"/>
  <c r="F534" s="1"/>
  <c r="F533" s="1"/>
  <c r="G530"/>
  <c r="F530"/>
  <c r="G529"/>
  <c r="G528" s="1"/>
  <c r="G527" s="1"/>
  <c r="G526" s="1"/>
  <c r="F529"/>
  <c r="F528" s="1"/>
  <c r="F527" s="1"/>
  <c r="F526" s="1"/>
  <c r="G522"/>
  <c r="F522"/>
  <c r="G518"/>
  <c r="F518"/>
  <c r="G516"/>
  <c r="G515" s="1"/>
  <c r="G514" s="1"/>
  <c r="G513" s="1"/>
  <c r="G512" s="1"/>
  <c r="F516"/>
  <c r="F515" s="1"/>
  <c r="F514" s="1"/>
  <c r="F513" s="1"/>
  <c r="F512" s="1"/>
  <c r="G510"/>
  <c r="F510"/>
  <c r="G508"/>
  <c r="G507" s="1"/>
  <c r="G506" s="1"/>
  <c r="F508"/>
  <c r="F507" s="1"/>
  <c r="F506" s="1"/>
  <c r="G504"/>
  <c r="F504"/>
  <c r="G503"/>
  <c r="F503"/>
  <c r="G501"/>
  <c r="F501"/>
  <c r="G500"/>
  <c r="G499" s="1"/>
  <c r="G498" s="1"/>
  <c r="G497" s="1"/>
  <c r="F500"/>
  <c r="F499" s="1"/>
  <c r="F498" s="1"/>
  <c r="F497" s="1"/>
  <c r="G495"/>
  <c r="G492" s="1"/>
  <c r="G491" s="1"/>
  <c r="F495"/>
  <c r="G493"/>
  <c r="F493"/>
  <c r="F492"/>
  <c r="F491" s="1"/>
  <c r="G489"/>
  <c r="F489"/>
  <c r="G487"/>
  <c r="F487"/>
  <c r="G485"/>
  <c r="F485"/>
  <c r="G483"/>
  <c r="F483"/>
  <c r="G482"/>
  <c r="F482"/>
  <c r="G480"/>
  <c r="F480"/>
  <c r="G478"/>
  <c r="F478"/>
  <c r="G476"/>
  <c r="F476"/>
  <c r="G474"/>
  <c r="F474"/>
  <c r="G472"/>
  <c r="F472"/>
  <c r="G470"/>
  <c r="G469" s="1"/>
  <c r="G468" s="1"/>
  <c r="F470"/>
  <c r="F469" s="1"/>
  <c r="F468" s="1"/>
  <c r="F467" s="1"/>
  <c r="F463" s="1"/>
  <c r="G465"/>
  <c r="G464" s="1"/>
  <c r="F465"/>
  <c r="F464" s="1"/>
  <c r="G461"/>
  <c r="F461"/>
  <c r="G459"/>
  <c r="G458" s="1"/>
  <c r="G457" s="1"/>
  <c r="F459"/>
  <c r="F458" s="1"/>
  <c r="F457" s="1"/>
  <c r="G455"/>
  <c r="F455"/>
  <c r="G453"/>
  <c r="G452" s="1"/>
  <c r="F453"/>
  <c r="F452" s="1"/>
  <c r="G450"/>
  <c r="G447" s="1"/>
  <c r="G446" s="1"/>
  <c r="G445" s="1"/>
  <c r="G441" s="1"/>
  <c r="F450"/>
  <c r="G448"/>
  <c r="F448"/>
  <c r="F447"/>
  <c r="G443"/>
  <c r="F443"/>
  <c r="G442"/>
  <c r="F442"/>
  <c r="G438"/>
  <c r="F438"/>
  <c r="G437"/>
  <c r="G436" s="1"/>
  <c r="G435" s="1"/>
  <c r="G434" s="1"/>
  <c r="F437"/>
  <c r="F436" s="1"/>
  <c r="F435" s="1"/>
  <c r="F434" s="1"/>
  <c r="G430"/>
  <c r="F430"/>
  <c r="G429"/>
  <c r="G428" s="1"/>
  <c r="F429"/>
  <c r="F428" s="1"/>
  <c r="G424"/>
  <c r="G423" s="1"/>
  <c r="F424"/>
  <c r="F423" s="1"/>
  <c r="F422"/>
  <c r="G419"/>
  <c r="F419"/>
  <c r="G418"/>
  <c r="F418"/>
  <c r="G417"/>
  <c r="F417"/>
  <c r="G414"/>
  <c r="G411" s="1"/>
  <c r="G410" s="1"/>
  <c r="F414"/>
  <c r="G412"/>
  <c r="F412"/>
  <c r="F411"/>
  <c r="F410" s="1"/>
  <c r="G408"/>
  <c r="G395" s="1"/>
  <c r="F408"/>
  <c r="F395" s="1"/>
  <c r="G406"/>
  <c r="F406"/>
  <c r="G405"/>
  <c r="G404" s="1"/>
  <c r="F405"/>
  <c r="F404" s="1"/>
  <c r="G403"/>
  <c r="G402" s="1"/>
  <c r="G401" s="1"/>
  <c r="F403"/>
  <c r="F402" s="1"/>
  <c r="F401" s="1"/>
  <c r="G399"/>
  <c r="F399"/>
  <c r="G398"/>
  <c r="G397" s="1"/>
  <c r="G396" s="1"/>
  <c r="F398"/>
  <c r="F397" s="1"/>
  <c r="F396" s="1"/>
  <c r="G392"/>
  <c r="G391" s="1"/>
  <c r="G390" s="1"/>
  <c r="G389" s="1"/>
  <c r="F392"/>
  <c r="F391" s="1"/>
  <c r="F390" s="1"/>
  <c r="F389" s="1"/>
  <c r="G385"/>
  <c r="G384" s="1"/>
  <c r="F385"/>
  <c r="F384" s="1"/>
  <c r="F383"/>
  <c r="G381"/>
  <c r="F381"/>
  <c r="G379"/>
  <c r="F379"/>
  <c r="G378"/>
  <c r="G377" s="1"/>
  <c r="G376" s="1"/>
  <c r="F378"/>
  <c r="F377" s="1"/>
  <c r="F376" s="1"/>
  <c r="G374"/>
  <c r="F374"/>
  <c r="G372"/>
  <c r="F372"/>
  <c r="G370"/>
  <c r="F370"/>
  <c r="G368"/>
  <c r="F368"/>
  <c r="G366"/>
  <c r="F366"/>
  <c r="G364"/>
  <c r="G363" s="1"/>
  <c r="F364"/>
  <c r="F363" s="1"/>
  <c r="G359"/>
  <c r="G358" s="1"/>
  <c r="G357" s="1"/>
  <c r="F359"/>
  <c r="F358" s="1"/>
  <c r="F357" s="1"/>
  <c r="G354"/>
  <c r="G353" s="1"/>
  <c r="F354"/>
  <c r="F353" s="1"/>
  <c r="G351"/>
  <c r="G350" s="1"/>
  <c r="F351"/>
  <c r="F350" s="1"/>
  <c r="F349"/>
  <c r="G345"/>
  <c r="G344" s="1"/>
  <c r="G343" s="1"/>
  <c r="F345"/>
  <c r="F344" s="1"/>
  <c r="F343" s="1"/>
  <c r="G340"/>
  <c r="G339" s="1"/>
  <c r="F340"/>
  <c r="F339" s="1"/>
  <c r="G337"/>
  <c r="G336" s="1"/>
  <c r="G334" s="1"/>
  <c r="F337"/>
  <c r="F336" s="1"/>
  <c r="G335"/>
  <c r="F335"/>
  <c r="G332"/>
  <c r="G331" s="1"/>
  <c r="G330" s="1"/>
  <c r="G329" s="1"/>
  <c r="F332"/>
  <c r="F331" s="1"/>
  <c r="F330" s="1"/>
  <c r="F329" s="1"/>
  <c r="G327"/>
  <c r="G326" s="1"/>
  <c r="G325" s="1"/>
  <c r="F327"/>
  <c r="F326" s="1"/>
  <c r="F325" s="1"/>
  <c r="G321"/>
  <c r="F321"/>
  <c r="G319"/>
  <c r="F319"/>
  <c r="G317"/>
  <c r="F317"/>
  <c r="G315"/>
  <c r="G314" s="1"/>
  <c r="F315"/>
  <c r="F314" s="1"/>
  <c r="G310"/>
  <c r="G309" s="1"/>
  <c r="G308" s="1"/>
  <c r="F310"/>
  <c r="F309" s="1"/>
  <c r="F308" s="1"/>
  <c r="G305"/>
  <c r="G303"/>
  <c r="G302" s="1"/>
  <c r="F303"/>
  <c r="F302"/>
  <c r="F301" s="1"/>
  <c r="G295"/>
  <c r="G294" s="1"/>
  <c r="G293" s="1"/>
  <c r="G292" s="1"/>
  <c r="F295"/>
  <c r="F294"/>
  <c r="F293" s="1"/>
  <c r="F292" s="1"/>
  <c r="G288"/>
  <c r="G287"/>
  <c r="G286" s="1"/>
  <c r="G282"/>
  <c r="G281" s="1"/>
  <c r="G280" s="1"/>
  <c r="G279"/>
  <c r="G278"/>
  <c r="G275"/>
  <c r="G274"/>
  <c r="G273" s="1"/>
  <c r="G272" s="1"/>
  <c r="F274"/>
  <c r="F273" s="1"/>
  <c r="F272" s="1"/>
  <c r="G270"/>
  <c r="G269" s="1"/>
  <c r="G268" s="1"/>
  <c r="G267" s="1"/>
  <c r="G266" s="1"/>
  <c r="F269"/>
  <c r="F268" s="1"/>
  <c r="F267" s="1"/>
  <c r="F266" s="1"/>
  <c r="G264"/>
  <c r="G262"/>
  <c r="G260"/>
  <c r="G257"/>
  <c r="G256" s="1"/>
  <c r="F256"/>
  <c r="G254"/>
  <c r="G253" s="1"/>
  <c r="F253"/>
  <c r="G252"/>
  <c r="G251" s="1"/>
  <c r="F252"/>
  <c r="F251" s="1"/>
  <c r="G249"/>
  <c r="G248" s="1"/>
  <c r="G247" s="1"/>
  <c r="G246" s="1"/>
  <c r="G245" s="1"/>
  <c r="F249"/>
  <c r="F248" s="1"/>
  <c r="F247" s="1"/>
  <c r="F246" s="1"/>
  <c r="G243"/>
  <c r="G241"/>
  <c r="G239"/>
  <c r="G237"/>
  <c r="G236" s="1"/>
  <c r="G235" s="1"/>
  <c r="F236"/>
  <c r="F235"/>
  <c r="F230" s="1"/>
  <c r="G233"/>
  <c r="G232"/>
  <c r="G231"/>
  <c r="G230" s="1"/>
  <c r="G228"/>
  <c r="G227"/>
  <c r="F227"/>
  <c r="G224"/>
  <c r="F224"/>
  <c r="G222"/>
  <c r="G221" s="1"/>
  <c r="F221"/>
  <c r="F220"/>
  <c r="F219" s="1"/>
  <c r="G217"/>
  <c r="G216"/>
  <c r="G215" s="1"/>
  <c r="G214" s="1"/>
  <c r="G213" s="1"/>
  <c r="F216"/>
  <c r="F215" s="1"/>
  <c r="F214" s="1"/>
  <c r="F213" s="1"/>
  <c r="G208"/>
  <c r="F208"/>
  <c r="G207"/>
  <c r="G206" s="1"/>
  <c r="F207"/>
  <c r="F206" s="1"/>
  <c r="G205"/>
  <c r="F205"/>
  <c r="G203"/>
  <c r="G202" s="1"/>
  <c r="G201" s="1"/>
  <c r="F202"/>
  <c r="F201" s="1"/>
  <c r="G199"/>
  <c r="F199"/>
  <c r="F193" s="1"/>
  <c r="G197"/>
  <c r="G196" s="1"/>
  <c r="G193"/>
  <c r="G190"/>
  <c r="G188"/>
  <c r="F188"/>
  <c r="G186"/>
  <c r="F186"/>
  <c r="G184"/>
  <c r="F184"/>
  <c r="F181" s="1"/>
  <c r="G182"/>
  <c r="G181"/>
  <c r="G180"/>
  <c r="G179"/>
  <c r="G178"/>
  <c r="G176"/>
  <c r="G175" s="1"/>
  <c r="G174" s="1"/>
  <c r="F175"/>
  <c r="F174" s="1"/>
  <c r="G172"/>
  <c r="G171"/>
  <c r="G170" s="1"/>
  <c r="F171"/>
  <c r="F170"/>
  <c r="G169"/>
  <c r="F169"/>
  <c r="G167"/>
  <c r="F167"/>
  <c r="F166"/>
  <c r="G164"/>
  <c r="G162"/>
  <c r="G161"/>
  <c r="G163" s="1"/>
  <c r="F161"/>
  <c r="F162" s="1"/>
  <c r="G160"/>
  <c r="G159" s="1"/>
  <c r="F160"/>
  <c r="G157"/>
  <c r="G152" s="1"/>
  <c r="F157"/>
  <c r="G155"/>
  <c r="G153"/>
  <c r="F153"/>
  <c r="F152" s="1"/>
  <c r="G150"/>
  <c r="G148"/>
  <c r="F148"/>
  <c r="G146"/>
  <c r="F146"/>
  <c r="G145"/>
  <c r="F145"/>
  <c r="F144" s="1"/>
  <c r="G142"/>
  <c r="G141" s="1"/>
  <c r="G140" s="1"/>
  <c r="F142"/>
  <c r="F140"/>
  <c r="F135" s="1"/>
  <c r="G138"/>
  <c r="G137"/>
  <c r="F137"/>
  <c r="G136"/>
  <c r="F136"/>
  <c r="G132"/>
  <c r="G130"/>
  <c r="G128"/>
  <c r="G123"/>
  <c r="F123"/>
  <c r="G121"/>
  <c r="G120"/>
  <c r="G119" s="1"/>
  <c r="F120"/>
  <c r="F119" s="1"/>
  <c r="F118"/>
  <c r="G115"/>
  <c r="G113"/>
  <c r="G106" s="1"/>
  <c r="G111"/>
  <c r="F111"/>
  <c r="G109"/>
  <c r="F109"/>
  <c r="F106" s="1"/>
  <c r="F105" s="1"/>
  <c r="G101"/>
  <c r="G99"/>
  <c r="F99"/>
  <c r="G97"/>
  <c r="F97"/>
  <c r="F94" s="1"/>
  <c r="F93" s="1"/>
  <c r="F92" s="1"/>
  <c r="F91" s="1"/>
  <c r="G95"/>
  <c r="G94" s="1"/>
  <c r="G93" s="1"/>
  <c r="G92" s="1"/>
  <c r="G91" s="1"/>
  <c r="F95"/>
  <c r="G87"/>
  <c r="F87"/>
  <c r="G85"/>
  <c r="F85"/>
  <c r="F84" s="1"/>
  <c r="G84"/>
  <c r="G83" s="1"/>
  <c r="G82"/>
  <c r="G80"/>
  <c r="G79"/>
  <c r="G78" s="1"/>
  <c r="F79"/>
  <c r="F78" s="1"/>
  <c r="G76"/>
  <c r="G60" s="1"/>
  <c r="G72"/>
  <c r="F72"/>
  <c r="G68"/>
  <c r="F68"/>
  <c r="F61" s="1"/>
  <c r="G64"/>
  <c r="F64"/>
  <c r="G62"/>
  <c r="G61"/>
  <c r="G57"/>
  <c r="G55" s="1"/>
  <c r="G52"/>
  <c r="G49"/>
  <c r="G46"/>
  <c r="G45" s="1"/>
  <c r="G41"/>
  <c r="G40" s="1"/>
  <c r="F41"/>
  <c r="F40" s="1"/>
  <c r="F39" s="1"/>
  <c r="G37"/>
  <c r="F37"/>
  <c r="G36"/>
  <c r="G35" s="1"/>
  <c r="F36"/>
  <c r="F35" s="1"/>
  <c r="G30"/>
  <c r="G29"/>
  <c r="G28" s="1"/>
  <c r="G27" s="1"/>
  <c r="G25"/>
  <c r="G24"/>
  <c r="G23" s="1"/>
  <c r="G21"/>
  <c r="G17"/>
  <c r="G15"/>
  <c r="G9" s="1"/>
  <c r="G13"/>
  <c r="F11"/>
  <c r="F82" l="1"/>
  <c r="F83"/>
  <c r="F180"/>
  <c r="F178"/>
  <c r="F179"/>
  <c r="G194"/>
  <c r="G195"/>
  <c r="F362"/>
  <c r="F361"/>
  <c r="F356" s="1"/>
  <c r="G104"/>
  <c r="G105"/>
  <c r="G103"/>
  <c r="G135"/>
  <c r="F134"/>
  <c r="G144"/>
  <c r="F212"/>
  <c r="F245"/>
  <c r="F334"/>
  <c r="F342"/>
  <c r="G348"/>
  <c r="G342" s="1"/>
  <c r="G638"/>
  <c r="G637" s="1"/>
  <c r="F663"/>
  <c r="G312"/>
  <c r="G313"/>
  <c r="G307" s="1"/>
  <c r="F159"/>
  <c r="G324"/>
  <c r="F348"/>
  <c r="G579"/>
  <c r="G301"/>
  <c r="G299"/>
  <c r="G300"/>
  <c r="F313"/>
  <c r="F307" s="1"/>
  <c r="F312"/>
  <c r="G361"/>
  <c r="G356" s="1"/>
  <c r="G362"/>
  <c r="G34"/>
  <c r="G39"/>
  <c r="F324"/>
  <c r="F433"/>
  <c r="F446"/>
  <c r="F445" s="1"/>
  <c r="F441" s="1"/>
  <c r="F440" s="1"/>
  <c r="G440"/>
  <c r="G433" s="1"/>
  <c r="G467"/>
  <c r="G463" s="1"/>
  <c r="G616"/>
  <c r="G615" s="1"/>
  <c r="G614" s="1"/>
  <c r="G349"/>
  <c r="G11"/>
  <c r="F60"/>
  <c r="F34" s="1"/>
  <c r="F33" s="1"/>
  <c r="F117"/>
  <c r="F90" s="1"/>
  <c r="F163"/>
  <c r="F196"/>
  <c r="G220"/>
  <c r="G219" s="1"/>
  <c r="G212" s="1"/>
  <c r="F382"/>
  <c r="F563"/>
  <c r="G118"/>
  <c r="F300"/>
  <c r="G422"/>
  <c r="G56"/>
  <c r="G383"/>
  <c r="G117"/>
  <c r="F299"/>
  <c r="G382"/>
  <c r="G563"/>
  <c r="G12" l="1"/>
  <c r="G10"/>
  <c r="F323"/>
  <c r="G134"/>
  <c r="G90" s="1"/>
  <c r="G298"/>
  <c r="G291" s="1"/>
  <c r="F195"/>
  <c r="F194"/>
  <c r="F298"/>
  <c r="G33"/>
  <c r="G689" s="1"/>
  <c r="G323"/>
  <c r="F291" l="1"/>
  <c r="F689" s="1"/>
</calcChain>
</file>

<file path=xl/sharedStrings.xml><?xml version="1.0" encoding="utf-8"?>
<sst xmlns="http://schemas.openxmlformats.org/spreadsheetml/2006/main" count="2623" uniqueCount="581">
  <si>
    <t>Приложение № 2</t>
  </si>
  <si>
    <t>к решению Благовещенской</t>
  </si>
  <si>
    <t>городской Думы</t>
  </si>
  <si>
    <t xml:space="preserve">Исполнение расходов городского бюджета за 2018 год по ведомственной структуре расходов </t>
  </si>
  <si>
    <t>тыс. руб.</t>
  </si>
  <si>
    <t>Наименование</t>
  </si>
  <si>
    <t>Код главы</t>
  </si>
  <si>
    <t>РПР</t>
  </si>
  <si>
    <t>ЦСР</t>
  </si>
  <si>
    <t>ВР</t>
  </si>
  <si>
    <t>План</t>
  </si>
  <si>
    <t>Исполнено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</si>
  <si>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</si>
  <si>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</si>
  <si>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</si>
  <si>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</si>
  <si>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</si>
  <si>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</si>
  <si>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</si>
  <si>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</si>
  <si>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</si>
  <si>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</si>
  <si>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</si>
  <si>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</si>
  <si>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</si>
  <si>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</si>
  <si>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</si>
  <si>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</si>
  <si>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</si>
  <si>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</si>
  <si>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</si>
  <si>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</si>
  <si>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</si>
  <si>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</si>
  <si>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</si>
  <si>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</si>
  <si>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</si>
  <si>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</si>
  <si>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</si>
  <si>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</si>
  <si>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</si>
  <si>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</si>
  <si>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</si>
  <si>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</si>
  <si>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</si>
  <si>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</si>
  <si>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</si>
  <si>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</si>
  <si>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</si>
  <si>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</si>
  <si>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</si>
  <si>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</si>
  <si>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</si>
  <si>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</si>
  <si>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</si>
  <si>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</si>
  <si>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</si>
  <si>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</si>
  <si>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</si>
  <si>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</si>
  <si>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</si>
  <si>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</si>
  <si>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</si>
  <si>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 xml:space="preserve">002 </t>
  </si>
  <si>
    <t>00 1 00 88430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</si>
  <si>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</si>
  <si>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</si>
  <si>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</si>
  <si>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00 1 00  51200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</si>
  <si>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</si>
  <si>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</si>
  <si>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</si>
  <si>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</si>
  <si>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</si>
  <si>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</si>
  <si>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</si>
  <si>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Капитальные вложения в объекты недвижимого имущества государственной (муниципальной) собственности</t>
  </si>
  <si>
    <t>800</t>
  </si>
  <si>
    <t>Штрафы за административное нарушение</t>
  </si>
  <si>
    <t>00 0 00 70023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</si>
  <si>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</si>
  <si>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</si>
  <si>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</si>
  <si>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</si>
  <si>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</si>
  <si>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</si>
  <si>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</si>
  <si>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</si>
  <si>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</si>
  <si>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</si>
  <si>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</si>
  <si>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</si>
  <si>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</si>
  <si>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</si>
  <si>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</si>
  <si>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</si>
  <si>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</si>
  <si>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</si>
  <si>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</si>
  <si>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</si>
  <si>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</si>
  <si>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</si>
  <si>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</si>
  <si>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</si>
  <si>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</si>
  <si>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 объектов незавершенного строительства и объектов в период передачи в муниципальную собственность</t>
  </si>
  <si>
    <t>08 4 01 10640</t>
  </si>
  <si>
    <t>Берегоукрепление и реконструкция набережной р. Амур, г. Благовещенск (в т.ч. проектные работы)</t>
  </si>
  <si>
    <t>08 4 01 40020</t>
  </si>
  <si>
    <t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подпрограммы "Развитие экономического потенциала и формирование благоприятного инвестиционного климата на территории Амурской области" государственной программы "Экономическое развитие и инновационная экономика Амурской области на 2014-2020 годы" в рамках муниципальной программы "Обеспечение безопасности жизнедеятельности населения и территории города Благовещенска на 2015-2020 годы"</t>
  </si>
  <si>
    <t>08 4 01 55050</t>
  </si>
  <si>
    <t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за счет средств областного бюджета подпрограммы "Развитие экономического потенциала и формирование благоприятного инвестиционного климата на территории Амурской области" государственной программы "Экономическое развитие и инновационная экономика Амурской области на 2014-2020 годы" в рамках муниципальной программы "Обеспечение безопасности жизнедеятельности населения и территории города Благовещенска на 2015-2020 годы"</t>
  </si>
  <si>
    <t>08 4 01 80510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</si>
  <si>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</si>
  <si>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</si>
  <si>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</si>
  <si>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</si>
  <si>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</si>
  <si>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</si>
  <si>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</si>
  <si>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</si>
  <si>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</si>
  <si>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Приобретение бланков с защитой от подделки (карты маршрута регулярных перевозок)</t>
  </si>
  <si>
    <t>02 2 01 10620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</si>
  <si>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</si>
  <si>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</si>
  <si>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</si>
  <si>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</si>
  <si>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</si>
  <si>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</si>
  <si>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</si>
  <si>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</si>
  <si>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</si>
  <si>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</si>
  <si>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</si>
  <si>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</si>
  <si>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Ремонт улично-дорожной сети города Благовещенска</t>
  </si>
  <si>
    <t>02 1 01 60090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</si>
  <si>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</si>
  <si>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02 1 01 S7480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</si>
  <si>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(в т.ч.проектные работы) 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</si>
  <si>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</si>
  <si>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</si>
  <si>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</si>
  <si>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</si>
  <si>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02 1 01 40630</t>
  </si>
  <si>
    <t>Реконструкция автомобильной дороги по ул. Тепличная города Благовещенска (проектные работы)</t>
  </si>
  <si>
    <t>02 1 01 40680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</si>
  <si>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</si>
  <si>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</si>
  <si>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</si>
  <si>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</si>
  <si>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</si>
  <si>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</si>
  <si>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</si>
  <si>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</si>
  <si>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</si>
  <si>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</si>
  <si>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</si>
  <si>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</si>
  <si>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</si>
  <si>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</si>
  <si>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</si>
  <si>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</si>
  <si>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</si>
  <si>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</si>
  <si>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</si>
  <si>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</si>
  <si>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</si>
  <si>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</si>
  <si>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Приобретение комплекта спутникового оборудования для осуществления муниципального земельного контроля  на территории муниципального образования города Благовещенска</t>
  </si>
  <si>
    <t>11 0 01 10260</t>
  </si>
  <si>
    <t>Закупка товаров, работ и услуг для обеспечения государственных (муниципальных) нужд</t>
  </si>
  <si>
    <t>Проведение комплексных кадастровых работ по мероприятиям федеральной целевой программы "Развитие единой государственной системы регистрации прав и кадастрового учета недвижимости (2014-2020 года)" в рамках муниципальной программы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</si>
  <si>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</si>
  <si>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</si>
  <si>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</si>
  <si>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</si>
  <si>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</si>
  <si>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</si>
  <si>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</si>
  <si>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Организация и проведение конкурсов на лучшие проекты внешнего оформления зданий и сооружений, благоустройства городских территорий, памятников, монументов и скульптурно-декоративных работ</t>
  </si>
  <si>
    <t>11 0 02 10510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</si>
  <si>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</si>
  <si>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</si>
  <si>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</si>
  <si>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</si>
  <si>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</si>
  <si>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</si>
  <si>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</si>
  <si>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</si>
  <si>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</si>
  <si>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</si>
  <si>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</si>
  <si>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01 1 01 09502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</si>
  <si>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</si>
  <si>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01 4 00 00000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</si>
  <si>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годы""</t>
  </si>
  <si>
    <t>01 4 01 00000</t>
  </si>
  <si>
    <t>01 4 01 60010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</si>
  <si>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</si>
  <si>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</si>
  <si>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</si>
  <si>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</si>
  <si>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</si>
  <si>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</si>
  <si>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</si>
  <si>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</si>
  <si>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</si>
  <si>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</si>
  <si>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</si>
  <si>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</si>
  <si>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</si>
  <si>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</si>
  <si>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</si>
  <si>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</si>
  <si>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</si>
  <si>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</si>
  <si>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</si>
  <si>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Выполнение работ по разработке схемы водоснабжения и водоотведения города Благовещенска</t>
  </si>
  <si>
    <t>03 1 01 10650</t>
  </si>
  <si>
    <t xml:space="preserve">Строительство мусороперерабатывающего комплекса "БлагЭко" в г.Благовещенске. (II очередь), Амурская область </t>
  </si>
  <si>
    <t>03 1 01 40110</t>
  </si>
  <si>
    <t xml:space="preserve">Реконструкция очистных сооружений Северного жилого района, г.Благовещенск, Амурская область ( в т.ч. проектные работы) </t>
  </si>
  <si>
    <t>03 1 01 40330</t>
  </si>
  <si>
    <t>Строительство электрических сетей в районе «5-я стройка»</t>
  </si>
  <si>
    <t>03 1 01 40390</t>
  </si>
  <si>
    <t>Мероприятия государственной программы Амурской области "Модернизация жилищно-коммунального комплекса, энергосбережение и повышение энергетической эффективности в Амурской области на 2014-2020 годы", направленные на капитальный ремонт и замену оборудования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</si>
  <si>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</si>
  <si>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</si>
  <si>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</si>
  <si>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</si>
  <si>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</si>
  <si>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</si>
  <si>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</si>
  <si>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Общественный туалет в г.Благовещенске (в т.ч. проектные работы)</t>
  </si>
  <si>
    <t>03 4 01 40640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</si>
  <si>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</si>
  <si>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</si>
  <si>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Муниципальная программа "Формирование современной городской среды на территории города Благовещенска на 2018-2022 годы"</t>
  </si>
  <si>
    <t>13 0 00 00000</t>
  </si>
  <si>
    <t>Основное мероприятие "Реализация мероприятий в рамках приоритетного проекта "Формирование комфортной городской среды"</t>
  </si>
  <si>
    <t>13 0 01 00000</t>
  </si>
  <si>
    <t>Формирование современной городской среды (благоустройство дворовых и общественных территорий)</t>
  </si>
  <si>
    <t>13 0 01 L5550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</si>
  <si>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</si>
  <si>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</si>
  <si>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</si>
  <si>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</si>
  <si>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</si>
  <si>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</si>
  <si>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</si>
  <si>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</si>
  <si>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 xml:space="preserve">Общее образование </t>
  </si>
  <si>
    <t>0702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</si>
  <si>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</si>
  <si>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</si>
  <si>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</si>
  <si>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</si>
  <si>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</si>
  <si>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04  1 02 00000</t>
  </si>
  <si>
    <t>Школа на 1500 мест в квартале 406 г.Благовещенск, Амурская область (проектные работы</t>
  </si>
  <si>
    <t>04 1 02 40670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</si>
  <si>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</si>
  <si>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</si>
  <si>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</si>
  <si>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</si>
  <si>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</si>
  <si>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</si>
  <si>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</si>
  <si>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</si>
  <si>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</si>
  <si>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</si>
  <si>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</si>
  <si>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</si>
  <si>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</si>
  <si>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</si>
  <si>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</si>
  <si>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</si>
  <si>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</si>
  <si>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</si>
  <si>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</si>
  <si>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</si>
  <si>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</si>
  <si>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</si>
  <si>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</si>
  <si>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</si>
  <si>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</si>
  <si>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</si>
  <si>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</si>
  <si>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</si>
  <si>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</si>
  <si>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</si>
  <si>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</si>
  <si>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</si>
  <si>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</si>
  <si>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</si>
  <si>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</si>
  <si>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</si>
  <si>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</si>
  <si>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</si>
  <si>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</si>
  <si>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</si>
  <si>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</si>
  <si>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</si>
  <si>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</si>
  <si>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</si>
  <si>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</si>
  <si>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</si>
  <si>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</si>
  <si>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</si>
  <si>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</si>
  <si>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</si>
  <si>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</si>
  <si>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</si>
  <si>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</si>
  <si>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</si>
  <si>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</si>
  <si>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</si>
  <si>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</si>
  <si>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</si>
  <si>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</si>
  <si>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</si>
  <si>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</si>
  <si>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</si>
  <si>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</si>
  <si>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</si>
  <si>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</si>
  <si>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</si>
  <si>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</si>
  <si>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</si>
  <si>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</si>
  <si>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</si>
  <si>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</si>
  <si>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</si>
  <si>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</si>
  <si>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</si>
  <si>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</si>
  <si>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</si>
  <si>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</si>
  <si>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</si>
  <si>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</si>
  <si>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</si>
  <si>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</si>
  <si>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</si>
  <si>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</si>
  <si>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</si>
  <si>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</si>
  <si>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</si>
  <si>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</si>
  <si>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Мероприятия государственной программы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</si>
  <si>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</si>
  <si>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</si>
  <si>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</si>
  <si>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</si>
  <si>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</si>
  <si>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</si>
  <si>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</si>
  <si>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</si>
  <si>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</si>
  <si>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</si>
  <si>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</si>
  <si>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Выполнение работ по актуализации схемы теплоснабжения города Благовещенска</t>
  </si>
  <si>
    <t>03 1 01 10651</t>
  </si>
  <si>
    <t>Субсидии юридическим лицам, предоставляющим населению услуги в отделениях бань</t>
  </si>
  <si>
    <t>03 1 02 60150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</si>
  <si>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</si>
  <si>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</si>
  <si>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</si>
  <si>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</si>
  <si>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</si>
  <si>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</si>
  <si>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</si>
  <si>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</si>
  <si>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</si>
  <si>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</si>
  <si>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Ликвидация последствий разлива мазута в районе ул. Амурская, 2-ул. Первомайская, 66- ул. Горького, 1в кварталах 98,103 города Благовещенска Амурской области (проектные работы)</t>
  </si>
  <si>
    <t>08 4 01 10630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</si>
  <si>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</si>
  <si>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</si>
  <si>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</si>
  <si>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</si>
  <si>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</si>
  <si>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</si>
  <si>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</si>
  <si>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</si>
  <si>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</si>
  <si>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</si>
  <si>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</si>
  <si>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</si>
  <si>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</si>
  <si>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</si>
  <si>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</si>
  <si>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</si>
  <si>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</si>
  <si>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</si>
  <si>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 и комплексной системы экстренного оповещения населения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</si>
  <si>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</si>
  <si>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</si>
  <si>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</si>
  <si>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</si>
  <si>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</si>
  <si>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</si>
  <si>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</si>
  <si>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</si>
  <si>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</si>
  <si>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</si>
  <si>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</si>
  <si>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</si>
  <si>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</si>
  <si>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</si>
  <si>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</si>
  <si>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</si>
  <si>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</si>
  <si>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</si>
  <si>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</si>
  <si>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</si>
  <si>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</si>
  <si>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</si>
  <si>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</si>
  <si>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Управление образования администрации города Благовещенска</t>
  </si>
  <si>
    <t>007</t>
  </si>
  <si>
    <t>Расходы на оплату исполнительных документов</t>
  </si>
  <si>
    <t>Дошкольное  образование</t>
  </si>
  <si>
    <t>0701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</si>
  <si>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</si>
  <si>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</si>
  <si>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</si>
  <si>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</si>
  <si>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</si>
  <si>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600</t>
  </si>
  <si>
    <t>Основное мероприятие "Развитие инфраструктуры дошкольного и общего образования"</t>
  </si>
  <si>
    <t>04 1 02 00000</t>
  </si>
  <si>
    <t>Обновление и укрепление материально - технической базы муниципальных организаций (учреждений)</t>
  </si>
  <si>
    <t>04 1 02 10010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</si>
  <si>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</si>
  <si>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04 1 02  L1590</t>
  </si>
  <si>
    <t>400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</si>
  <si>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</si>
  <si>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</si>
  <si>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</si>
  <si>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</si>
  <si>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</si>
  <si>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</si>
  <si>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</si>
  <si>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</si>
  <si>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</si>
  <si>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</si>
  <si>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</si>
  <si>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</si>
  <si>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</si>
  <si>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</si>
  <si>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</si>
  <si>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</si>
  <si>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04 1 01 88500</t>
  </si>
  <si>
    <t xml:space="preserve"> Обновление и укрепление материально - технической базы муниципальных организаций (учреждений)</t>
  </si>
  <si>
    <t xml:space="preserve">Капитальные вложения в объекты муниципальной собственности  </t>
  </si>
  <si>
    <t>04 1 02 40010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</si>
  <si>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</si>
  <si>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02 L0270</t>
  </si>
  <si>
    <t>Создание новых мест в общеобразовательных организациях</t>
  </si>
  <si>
    <t>04 01 2 L5200</t>
  </si>
  <si>
    <t>Дополнительное образование детей</t>
  </si>
  <si>
    <t>0703</t>
  </si>
  <si>
    <t>Обновление и укрепление материально-технической базы муниципальных организаций (учреждений)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</si>
  <si>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</si>
  <si>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</si>
  <si>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</si>
  <si>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</si>
  <si>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</si>
  <si>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</si>
  <si>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</si>
  <si>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</si>
  <si>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</si>
  <si>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</si>
  <si>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</si>
  <si>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</si>
  <si>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</si>
  <si>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</si>
  <si>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</si>
  <si>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</si>
  <si>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</si>
  <si>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</si>
  <si>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</si>
  <si>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</si>
  <si>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</si>
  <si>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</si>
  <si>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</si>
  <si>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</si>
  <si>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</si>
  <si>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</si>
  <si>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</si>
  <si>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</si>
  <si>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</si>
  <si>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</si>
  <si>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</si>
  <si>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</si>
  <si>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</si>
  <si>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</si>
  <si>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</si>
  <si>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</si>
  <si>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</si>
  <si>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</si>
  <si>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</si>
  <si>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Участие одаренных детей в конкурсах, фестивалях, выставках различных уровней</t>
  </si>
  <si>
    <t>05 2 01 10090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</si>
  <si>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</si>
  <si>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</si>
  <si>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</si>
  <si>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</si>
  <si>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</si>
  <si>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</si>
  <si>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</si>
  <si>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</si>
  <si>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</si>
  <si>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</si>
  <si>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</si>
  <si>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</si>
  <si>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</si>
  <si>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</si>
  <si>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</si>
  <si>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</si>
  <si>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</si>
  <si>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</si>
  <si>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</si>
  <si>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</si>
  <si>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</si>
  <si>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</si>
  <si>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</si>
  <si>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</si>
  <si>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</si>
  <si>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</si>
  <si>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</si>
  <si>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</si>
  <si>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</si>
  <si>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</si>
  <si>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</si>
  <si>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</si>
  <si>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</si>
  <si>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</si>
  <si>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</si>
  <si>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</si>
  <si>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</si>
  <si>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</si>
  <si>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</si>
  <si>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</si>
  <si>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</si>
  <si>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</si>
  <si>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</si>
  <si>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</si>
  <si>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</si>
  <si>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</si>
  <si>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Реализация преимущественного права покупки доли в праве общей долевой собственности на жилое помещение</t>
  </si>
  <si>
    <t>00 0 00 70050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</si>
  <si>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жильём населения Амурской области на 2014-2020 годы"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</si>
  <si>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качественным жильём населения Амурской области на 2014-2020 годы"</t>
  </si>
  <si>
    <t>01 1 01 09602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</si>
  <si>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</si>
  <si>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</si>
  <si>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Содержание и ремонт муниципального жилья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</si>
  <si>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</si>
  <si>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</si>
  <si>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</si>
  <si>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</si>
  <si>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</si>
  <si>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</si>
  <si>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</si>
  <si>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</si>
  <si>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</si>
  <si>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</si>
  <si>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</si>
  <si>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</si>
  <si>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</si>
  <si>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</si>
  <si>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01 3 01 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</si>
  <si>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</si>
  <si>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00 1 00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</si>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</sst>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8"/>
      <name val="Arial Cyr"/>
    </font>
    <font>
      <b/>
      <sz val="8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8"/>
      <color rgb="FF000000"/>
      <name val="Arial Cyr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i/>
      <sz val="8"/>
      <color rgb="FF000000"/>
      <name val="Arial CY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85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1" fillId="0" borderId="0"/>
    <xf numFmtId="0" fontId="2" fillId="0" borderId="0"/>
    <xf numFmtId="0" fontId="16" fillId="0" borderId="0">
      <alignment horizontal="left"/>
    </xf>
    <xf numFmtId="0" fontId="16" fillId="0" borderId="0">
      <alignment horizontal="left"/>
    </xf>
    <xf numFmtId="0" fontId="17" fillId="0" borderId="0"/>
    <xf numFmtId="0" fontId="17" fillId="0" borderId="0"/>
    <xf numFmtId="0" fontId="16" fillId="0" borderId="0">
      <alignment horizontal="left"/>
    </xf>
    <xf numFmtId="49" fontId="18" fillId="0" borderId="4"/>
    <xf numFmtId="4" fontId="18" fillId="0" borderId="5">
      <alignment horizontal="right"/>
    </xf>
    <xf numFmtId="4" fontId="18" fillId="0" borderId="5">
      <alignment horizontal="right"/>
    </xf>
    <xf numFmtId="4" fontId="18" fillId="0" borderId="6">
      <alignment horizontal="right"/>
    </xf>
    <xf numFmtId="49" fontId="18" fillId="0" borderId="0">
      <alignment horizontal="right"/>
    </xf>
    <xf numFmtId="0" fontId="18" fillId="0" borderId="4"/>
    <xf numFmtId="4" fontId="19" fillId="0" borderId="5">
      <alignment horizontal="right"/>
    </xf>
    <xf numFmtId="49" fontId="18" fillId="0" borderId="7">
      <alignment horizontal="center"/>
    </xf>
    <xf numFmtId="4" fontId="19" fillId="0" borderId="5">
      <alignment horizontal="right"/>
    </xf>
    <xf numFmtId="4" fontId="20" fillId="0" borderId="8">
      <alignment horizontal="right" vertical="center" shrinkToFit="1"/>
    </xf>
    <xf numFmtId="4" fontId="20" fillId="0" borderId="9">
      <alignment horizontal="right" vertical="center" shrinkToFit="1"/>
    </xf>
    <xf numFmtId="0" fontId="21" fillId="0" borderId="4"/>
    <xf numFmtId="4" fontId="20" fillId="0" borderId="5">
      <alignment horizontal="right" vertical="center" shrinkToFit="1"/>
    </xf>
    <xf numFmtId="0" fontId="18" fillId="0" borderId="10">
      <alignment horizontal="left" wrapText="1"/>
    </xf>
    <xf numFmtId="0" fontId="18" fillId="0" borderId="11">
      <alignment horizontal="left" wrapText="1" indent="1"/>
    </xf>
    <xf numFmtId="0" fontId="18" fillId="0" borderId="10">
      <alignment horizontal="left" wrapText="1" indent="2"/>
    </xf>
    <xf numFmtId="0" fontId="18" fillId="0" borderId="12">
      <alignment horizontal="left" wrapText="1" indent="2"/>
    </xf>
    <xf numFmtId="0" fontId="18" fillId="0" borderId="0">
      <alignment horizontal="center" wrapText="1"/>
    </xf>
    <xf numFmtId="49" fontId="18" fillId="0" borderId="4">
      <alignment horizontal="left"/>
    </xf>
    <xf numFmtId="49" fontId="18" fillId="0" borderId="13">
      <alignment horizontal="center" wrapText="1"/>
    </xf>
    <xf numFmtId="49" fontId="18" fillId="0" borderId="13">
      <alignment horizontal="left" wrapText="1"/>
    </xf>
    <xf numFmtId="49" fontId="18" fillId="0" borderId="13">
      <alignment horizontal="center" shrinkToFit="1"/>
    </xf>
    <xf numFmtId="49" fontId="18" fillId="0" borderId="4">
      <alignment horizontal="center"/>
    </xf>
    <xf numFmtId="0" fontId="18" fillId="0" borderId="14">
      <alignment horizontal="center"/>
    </xf>
    <xf numFmtId="0" fontId="18" fillId="0" borderId="0">
      <alignment horizontal="center"/>
    </xf>
    <xf numFmtId="49" fontId="18" fillId="0" borderId="4"/>
    <xf numFmtId="49" fontId="18" fillId="0" borderId="5">
      <alignment horizontal="center" shrinkToFit="1"/>
    </xf>
    <xf numFmtId="0" fontId="18" fillId="0" borderId="4">
      <alignment horizontal="center"/>
    </xf>
    <xf numFmtId="49" fontId="18" fillId="0" borderId="14">
      <alignment horizontal="center"/>
    </xf>
    <xf numFmtId="49" fontId="18" fillId="0" borderId="0">
      <alignment horizontal="left"/>
    </xf>
    <xf numFmtId="49" fontId="18" fillId="0" borderId="15">
      <alignment horizontal="center"/>
    </xf>
    <xf numFmtId="0" fontId="21" fillId="0" borderId="16">
      <alignment horizontal="center" vertical="center" textRotation="90" wrapText="1"/>
    </xf>
    <xf numFmtId="0" fontId="21" fillId="0" borderId="14">
      <alignment horizontal="center" vertical="center" textRotation="90" wrapText="1"/>
    </xf>
    <xf numFmtId="0" fontId="18" fillId="0" borderId="0">
      <alignment vertical="center"/>
    </xf>
    <xf numFmtId="0" fontId="21" fillId="0" borderId="16">
      <alignment horizontal="center" vertical="center" textRotation="90"/>
    </xf>
    <xf numFmtId="49" fontId="18" fillId="0" borderId="8">
      <alignment horizontal="center" vertical="center" wrapText="1"/>
    </xf>
    <xf numFmtId="0" fontId="21" fillId="0" borderId="17"/>
    <xf numFmtId="49" fontId="22" fillId="0" borderId="18">
      <alignment horizontal="left" vertical="center" wrapText="1"/>
    </xf>
    <xf numFmtId="49" fontId="18" fillId="0" borderId="19">
      <alignment horizontal="left" vertical="center" wrapText="1" indent="2"/>
    </xf>
    <xf numFmtId="49" fontId="18" fillId="0" borderId="12">
      <alignment horizontal="left" vertical="center" wrapText="1" indent="3"/>
    </xf>
    <xf numFmtId="49" fontId="18" fillId="0" borderId="18">
      <alignment horizontal="left" vertical="center" wrapText="1" indent="3"/>
    </xf>
    <xf numFmtId="49" fontId="18" fillId="0" borderId="20">
      <alignment horizontal="left" vertical="center" wrapText="1" indent="3"/>
    </xf>
    <xf numFmtId="0" fontId="22" fillId="0" borderId="17">
      <alignment horizontal="left" vertical="center" wrapText="1"/>
    </xf>
    <xf numFmtId="49" fontId="18" fillId="0" borderId="14">
      <alignment horizontal="left" vertical="center" wrapText="1" indent="3"/>
    </xf>
    <xf numFmtId="49" fontId="18" fillId="0" borderId="0">
      <alignment horizontal="left" vertical="center" wrapText="1" indent="3"/>
    </xf>
    <xf numFmtId="49" fontId="18" fillId="0" borderId="4">
      <alignment horizontal="left" vertical="center" wrapText="1" indent="3"/>
    </xf>
    <xf numFmtId="49" fontId="22" fillId="0" borderId="17">
      <alignment horizontal="left" vertical="center" wrapText="1"/>
    </xf>
    <xf numFmtId="49" fontId="18" fillId="0" borderId="21">
      <alignment horizontal="center" vertical="center" wrapText="1"/>
    </xf>
    <xf numFmtId="49" fontId="21" fillId="0" borderId="22">
      <alignment horizontal="center"/>
    </xf>
    <xf numFmtId="49" fontId="21" fillId="0" borderId="23">
      <alignment horizontal="center" vertical="center" wrapText="1"/>
    </xf>
    <xf numFmtId="49" fontId="18" fillId="0" borderId="24">
      <alignment horizontal="center" vertical="center" wrapText="1"/>
    </xf>
    <xf numFmtId="49" fontId="18" fillId="0" borderId="13">
      <alignment horizontal="center" vertical="center" wrapText="1"/>
    </xf>
    <xf numFmtId="49" fontId="18" fillId="0" borderId="23">
      <alignment horizontal="center" vertical="center" wrapText="1"/>
    </xf>
    <xf numFmtId="49" fontId="18" fillId="0" borderId="25">
      <alignment horizontal="center" vertical="center" wrapText="1"/>
    </xf>
    <xf numFmtId="49" fontId="18" fillId="0" borderId="26">
      <alignment horizontal="center" vertical="center" wrapText="1"/>
    </xf>
    <xf numFmtId="49" fontId="18" fillId="0" borderId="0">
      <alignment horizontal="center" vertical="center" wrapText="1"/>
    </xf>
    <xf numFmtId="49" fontId="18" fillId="0" borderId="4">
      <alignment horizontal="center" vertical="center" wrapText="1"/>
    </xf>
    <xf numFmtId="49" fontId="21" fillId="0" borderId="22">
      <alignment horizontal="center" vertical="center" wrapText="1"/>
    </xf>
    <xf numFmtId="0" fontId="18" fillId="0" borderId="8">
      <alignment horizontal="center" vertical="top"/>
    </xf>
    <xf numFmtId="49" fontId="18" fillId="0" borderId="8">
      <alignment horizontal="center" vertical="top" wrapText="1"/>
    </xf>
    <xf numFmtId="4" fontId="18" fillId="0" borderId="27">
      <alignment horizontal="right"/>
    </xf>
    <xf numFmtId="0" fontId="18" fillId="0" borderId="9"/>
    <xf numFmtId="4" fontId="18" fillId="0" borderId="21">
      <alignment horizontal="right"/>
    </xf>
    <xf numFmtId="4" fontId="18" fillId="0" borderId="26">
      <alignment horizontal="right" shrinkToFit="1"/>
    </xf>
    <xf numFmtId="4" fontId="18" fillId="0" borderId="0">
      <alignment horizontal="right" shrinkToFit="1"/>
    </xf>
    <xf numFmtId="0" fontId="21" fillId="0" borderId="8">
      <alignment horizontal="center" vertical="top"/>
    </xf>
    <xf numFmtId="0" fontId="18" fillId="0" borderId="8">
      <alignment horizontal="center" vertical="top" wrapText="1"/>
    </xf>
    <xf numFmtId="0" fontId="18" fillId="0" borderId="8">
      <alignment horizontal="center" vertical="top"/>
    </xf>
    <xf numFmtId="4" fontId="18" fillId="0" borderId="28">
      <alignment horizontal="right"/>
    </xf>
    <xf numFmtId="0" fontId="18" fillId="0" borderId="29"/>
    <xf numFmtId="4" fontId="18" fillId="0" borderId="30">
      <alignment horizontal="right"/>
    </xf>
    <xf numFmtId="0" fontId="18" fillId="0" borderId="4">
      <alignment horizontal="right"/>
    </xf>
    <xf numFmtId="0" fontId="21" fillId="0" borderId="8">
      <alignment horizontal="center" vertical="top"/>
    </xf>
    <xf numFmtId="0" fontId="17" fillId="2" borderId="0"/>
    <xf numFmtId="0" fontId="21" fillId="0" borderId="0"/>
    <xf numFmtId="0" fontId="23" fillId="0" borderId="0"/>
    <xf numFmtId="0" fontId="18" fillId="0" borderId="0">
      <alignment horizontal="left"/>
    </xf>
    <xf numFmtId="0" fontId="18" fillId="0" borderId="0"/>
    <xf numFmtId="0" fontId="24" fillId="0" borderId="0"/>
    <xf numFmtId="0" fontId="17" fillId="2" borderId="4"/>
    <xf numFmtId="0" fontId="18" fillId="0" borderId="16">
      <alignment horizontal="center" vertical="top" wrapText="1"/>
    </xf>
    <xf numFmtId="0" fontId="18" fillId="0" borderId="16">
      <alignment horizontal="center" vertical="center"/>
    </xf>
    <xf numFmtId="0" fontId="17" fillId="2" borderId="31"/>
    <xf numFmtId="0" fontId="18" fillId="0" borderId="32">
      <alignment horizontal="left" wrapText="1"/>
    </xf>
    <xf numFmtId="0" fontId="18" fillId="0" borderId="10">
      <alignment horizontal="left" wrapText="1" indent="1"/>
    </xf>
    <xf numFmtId="49" fontId="25" fillId="0" borderId="33">
      <alignment horizontal="left" vertical="center" wrapText="1"/>
    </xf>
    <xf numFmtId="0" fontId="18" fillId="0" borderId="17">
      <alignment horizontal="left" wrapText="1" indent="2"/>
    </xf>
    <xf numFmtId="0" fontId="20" fillId="0" borderId="34">
      <alignment horizontal="left" vertical="center" wrapText="1"/>
    </xf>
    <xf numFmtId="0" fontId="17" fillId="2" borderId="35"/>
    <xf numFmtId="0" fontId="20" fillId="0" borderId="36">
      <alignment horizontal="left" vertical="center" wrapText="1"/>
    </xf>
    <xf numFmtId="0" fontId="26" fillId="0" borderId="0">
      <alignment horizontal="center" wrapText="1"/>
    </xf>
    <xf numFmtId="0" fontId="20" fillId="0" borderId="33">
      <alignment horizontal="left" vertical="center" wrapText="1"/>
    </xf>
    <xf numFmtId="0" fontId="27" fillId="0" borderId="0">
      <alignment horizontal="center" vertical="top"/>
    </xf>
    <xf numFmtId="0" fontId="18" fillId="0" borderId="4">
      <alignment wrapText="1"/>
    </xf>
    <xf numFmtId="0" fontId="18" fillId="0" borderId="31">
      <alignment wrapText="1"/>
    </xf>
    <xf numFmtId="0" fontId="18" fillId="0" borderId="14">
      <alignment horizontal="left"/>
    </xf>
    <xf numFmtId="0" fontId="18" fillId="0" borderId="8">
      <alignment horizontal="center" vertical="top" wrapText="1"/>
    </xf>
    <xf numFmtId="0" fontId="18" fillId="0" borderId="21">
      <alignment horizontal="center" vertical="center"/>
    </xf>
    <xf numFmtId="49" fontId="20" fillId="0" borderId="33">
      <alignment horizontal="left" vertical="center" wrapText="1" indent="2"/>
    </xf>
    <xf numFmtId="0" fontId="17" fillId="2" borderId="37"/>
    <xf numFmtId="49" fontId="18" fillId="0" borderId="22">
      <alignment horizontal="center" wrapText="1"/>
    </xf>
    <xf numFmtId="49" fontId="18" fillId="0" borderId="24">
      <alignment horizontal="center" wrapText="1"/>
    </xf>
    <xf numFmtId="49" fontId="18" fillId="0" borderId="23">
      <alignment horizontal="center"/>
    </xf>
    <xf numFmtId="49" fontId="20" fillId="0" borderId="33">
      <alignment horizontal="left" vertical="center" wrapText="1" indent="3"/>
    </xf>
    <xf numFmtId="0" fontId="17" fillId="2" borderId="14"/>
    <xf numFmtId="0" fontId="17" fillId="2" borderId="38"/>
    <xf numFmtId="0" fontId="18" fillId="0" borderId="26"/>
    <xf numFmtId="0" fontId="18" fillId="0" borderId="0">
      <alignment horizontal="center"/>
    </xf>
    <xf numFmtId="49" fontId="28" fillId="0" borderId="33">
      <alignment horizontal="left" vertical="center" wrapText="1"/>
    </xf>
    <xf numFmtId="49" fontId="18" fillId="0" borderId="14"/>
    <xf numFmtId="49" fontId="18" fillId="0" borderId="0"/>
    <xf numFmtId="0" fontId="18" fillId="0" borderId="8">
      <alignment horizontal="center" vertical="center"/>
    </xf>
    <xf numFmtId="0" fontId="17" fillId="2" borderId="39"/>
    <xf numFmtId="49" fontId="18" fillId="0" borderId="27">
      <alignment horizontal="center"/>
    </xf>
    <xf numFmtId="49" fontId="18" fillId="0" borderId="9">
      <alignment horizontal="center"/>
    </xf>
    <xf numFmtId="49" fontId="18" fillId="0" borderId="8">
      <alignment horizontal="center"/>
    </xf>
    <xf numFmtId="49" fontId="18" fillId="0" borderId="8">
      <alignment horizontal="center" vertical="top" wrapText="1"/>
    </xf>
    <xf numFmtId="49" fontId="18" fillId="0" borderId="8">
      <alignment horizontal="center" vertical="top" wrapText="1"/>
    </xf>
    <xf numFmtId="4" fontId="19" fillId="0" borderId="5">
      <alignment horizontal="right"/>
    </xf>
    <xf numFmtId="0" fontId="17" fillId="2" borderId="40"/>
    <xf numFmtId="4" fontId="18" fillId="0" borderId="8">
      <alignment horizontal="right"/>
    </xf>
    <xf numFmtId="0" fontId="18" fillId="3" borderId="26"/>
    <xf numFmtId="49" fontId="18" fillId="0" borderId="41">
      <alignment horizontal="center" vertical="top"/>
    </xf>
    <xf numFmtId="49" fontId="17" fillId="0" borderId="0"/>
    <xf numFmtId="0" fontId="18" fillId="0" borderId="0">
      <alignment horizontal="right"/>
    </xf>
    <xf numFmtId="49" fontId="18" fillId="0" borderId="0">
      <alignment horizontal="right"/>
    </xf>
    <xf numFmtId="0" fontId="29" fillId="0" borderId="0"/>
    <xf numFmtId="0" fontId="29" fillId="0" borderId="42"/>
    <xf numFmtId="49" fontId="30" fillId="0" borderId="43">
      <alignment horizontal="right"/>
    </xf>
    <xf numFmtId="0" fontId="18" fillId="0" borderId="43">
      <alignment horizontal="right"/>
    </xf>
    <xf numFmtId="0" fontId="29" fillId="0" borderId="4"/>
    <xf numFmtId="0" fontId="18" fillId="0" borderId="21">
      <alignment horizontal="center"/>
    </xf>
    <xf numFmtId="49" fontId="17" fillId="0" borderId="44">
      <alignment horizontal="center"/>
    </xf>
    <xf numFmtId="14" fontId="18" fillId="0" borderId="45">
      <alignment horizontal="center"/>
    </xf>
    <xf numFmtId="0" fontId="18" fillId="0" borderId="46">
      <alignment horizontal="center"/>
    </xf>
    <xf numFmtId="49" fontId="18" fillId="0" borderId="47">
      <alignment horizontal="center"/>
    </xf>
    <xf numFmtId="49" fontId="18" fillId="0" borderId="45">
      <alignment horizontal="center"/>
    </xf>
    <xf numFmtId="0" fontId="18" fillId="0" borderId="45">
      <alignment horizontal="center"/>
    </xf>
    <xf numFmtId="49" fontId="18" fillId="0" borderId="48">
      <alignment horizontal="center"/>
    </xf>
    <xf numFmtId="0" fontId="24" fillId="0" borderId="26"/>
    <xf numFmtId="49" fontId="18" fillId="0" borderId="41">
      <alignment horizontal="center" vertical="top" wrapText="1"/>
    </xf>
    <xf numFmtId="0" fontId="18" fillId="0" borderId="49">
      <alignment horizontal="center" vertical="center"/>
    </xf>
    <xf numFmtId="4" fontId="18" fillId="0" borderId="7">
      <alignment horizontal="right"/>
    </xf>
    <xf numFmtId="49" fontId="18" fillId="0" borderId="29">
      <alignment horizontal="center"/>
    </xf>
    <xf numFmtId="0" fontId="18" fillId="0" borderId="0">
      <alignment horizontal="left" wrapText="1"/>
    </xf>
    <xf numFmtId="0" fontId="18" fillId="0" borderId="4">
      <alignment horizontal="left"/>
    </xf>
    <xf numFmtId="0" fontId="18" fillId="0" borderId="11">
      <alignment horizontal="left" wrapText="1"/>
    </xf>
    <xf numFmtId="0" fontId="18" fillId="0" borderId="31"/>
    <xf numFmtId="0" fontId="21" fillId="0" borderId="50">
      <alignment horizontal="left" wrapText="1"/>
    </xf>
    <xf numFmtId="0" fontId="18" fillId="0" borderId="15">
      <alignment horizontal="left" wrapText="1" indent="2"/>
    </xf>
    <xf numFmtId="49" fontId="18" fillId="0" borderId="0">
      <alignment horizontal="center" wrapText="1"/>
    </xf>
    <xf numFmtId="49" fontId="18" fillId="0" borderId="23">
      <alignment horizontal="center" wrapText="1"/>
    </xf>
    <xf numFmtId="0" fontId="18" fillId="0" borderId="37"/>
    <xf numFmtId="0" fontId="18" fillId="0" borderId="51">
      <alignment horizontal="center" wrapText="1"/>
    </xf>
    <xf numFmtId="0" fontId="17" fillId="2" borderId="26"/>
    <xf numFmtId="49" fontId="18" fillId="0" borderId="13">
      <alignment horizontal="center"/>
    </xf>
    <xf numFmtId="49" fontId="18" fillId="0" borderId="0">
      <alignment horizontal="center"/>
    </xf>
    <xf numFmtId="49" fontId="18" fillId="0" borderId="5">
      <alignment horizontal="center" wrapText="1"/>
    </xf>
    <xf numFmtId="49" fontId="18" fillId="0" borderId="6">
      <alignment horizontal="center" wrapText="1"/>
    </xf>
    <xf numFmtId="49" fontId="18" fillId="0" borderId="5">
      <alignment horizontal="center"/>
    </xf>
    <xf numFmtId="0" fontId="1" fillId="0" borderId="0"/>
    <xf numFmtId="0" fontId="2" fillId="0" borderId="0"/>
    <xf numFmtId="0" fontId="17" fillId="0" borderId="0"/>
    <xf numFmtId="0" fontId="31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17" fillId="0" borderId="0"/>
    <xf numFmtId="0" fontId="31" fillId="0" borderId="0"/>
    <xf numFmtId="0" fontId="17" fillId="0" borderId="0"/>
    <xf numFmtId="0" fontId="1" fillId="0" borderId="0"/>
  </cellStyleXfs>
  <cellXfs count="92">
    <xf numFmtId="0" fontId="0" fillId="0" borderId="0" xfId="0"/>
    <xf numFmtId="0" fontId="3" fillId="0" borderId="0" xfId="1" applyFont="1" applyFill="1" applyBorder="1" applyAlignment="1"/>
    <xf numFmtId="0" fontId="4" fillId="0" borderId="0" xfId="2" applyFont="1" applyFill="1"/>
    <xf numFmtId="0" fontId="6" fillId="0" borderId="0" xfId="3" applyFont="1" applyFill="1"/>
    <xf numFmtId="0" fontId="3" fillId="0" borderId="0" xfId="1" applyFont="1" applyFill="1" applyBorder="1" applyAlignment="1">
      <alignment horizontal="left"/>
    </xf>
    <xf numFmtId="4" fontId="4" fillId="0" borderId="0" xfId="2" applyNumberFormat="1" applyFont="1" applyFill="1" applyAlignment="1">
      <alignment horizontal="center"/>
    </xf>
    <xf numFmtId="0" fontId="1" fillId="0" borderId="0" xfId="2"/>
    <xf numFmtId="49" fontId="3" fillId="0" borderId="0" xfId="1" applyNumberFormat="1" applyFont="1" applyFill="1" applyBorder="1" applyAlignment="1"/>
    <xf numFmtId="49" fontId="3" fillId="0" borderId="0" xfId="1" applyNumberFormat="1" applyFont="1" applyFill="1" applyBorder="1" applyAlignment="1">
      <alignment horizontal="left"/>
    </xf>
    <xf numFmtId="0" fontId="7" fillId="0" borderId="0" xfId="3" applyFont="1" applyFill="1" applyAlignment="1">
      <alignment horizontal="right"/>
    </xf>
    <xf numFmtId="0" fontId="6" fillId="0" borderId="0" xfId="3" applyFont="1" applyFill="1" applyAlignment="1"/>
    <xf numFmtId="0" fontId="4" fillId="0" borderId="0" xfId="2" applyFont="1" applyFill="1" applyAlignment="1">
      <alignment horizontal="center"/>
    </xf>
    <xf numFmtId="4" fontId="7" fillId="0" borderId="0" xfId="3" applyNumberFormat="1" applyFont="1" applyFill="1" applyAlignment="1">
      <alignment horizont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horizontal="center" wrapText="1"/>
    </xf>
    <xf numFmtId="4" fontId="3" fillId="0" borderId="0" xfId="2" applyNumberFormat="1" applyFont="1" applyFill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>
      <alignment wrapText="1"/>
    </xf>
    <xf numFmtId="49" fontId="9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164" fontId="9" fillId="0" borderId="0" xfId="4" applyNumberFormat="1" applyFont="1" applyFill="1" applyAlignment="1">
      <alignment horizontal="center"/>
    </xf>
    <xf numFmtId="164" fontId="9" fillId="0" borderId="0" xfId="3" applyNumberFormat="1" applyFont="1" applyFill="1" applyAlignment="1">
      <alignment horizontal="center"/>
    </xf>
    <xf numFmtId="1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center"/>
    </xf>
    <xf numFmtId="164" fontId="3" fillId="0" borderId="0" xfId="4" applyNumberFormat="1" applyFont="1" applyFill="1" applyAlignment="1">
      <alignment horizontal="center"/>
    </xf>
    <xf numFmtId="164" fontId="3" fillId="0" borderId="0" xfId="3" applyNumberFormat="1" applyFont="1" applyFill="1" applyAlignment="1">
      <alignment horizontal="center"/>
    </xf>
    <xf numFmtId="0" fontId="3" fillId="0" borderId="0" xfId="1" applyFont="1" applyFill="1" applyAlignment="1">
      <alignment wrapText="1"/>
    </xf>
    <xf numFmtId="4" fontId="9" fillId="0" borderId="0" xfId="3" applyNumberFormat="1" applyFont="1" applyFill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4" fontId="3" fillId="0" borderId="0" xfId="3" applyNumberFormat="1" applyFont="1" applyFill="1" applyAlignment="1">
      <alignment horizontal="center"/>
    </xf>
    <xf numFmtId="0" fontId="3" fillId="0" borderId="0" xfId="1" applyFont="1" applyFill="1" applyBorder="1" applyAlignment="1">
      <alignment wrapText="1"/>
    </xf>
    <xf numFmtId="49" fontId="3" fillId="0" borderId="0" xfId="3" applyNumberFormat="1" applyFont="1" applyFill="1" applyAlignment="1">
      <alignment horizontal="center"/>
    </xf>
    <xf numFmtId="0" fontId="3" fillId="0" borderId="0" xfId="1" applyNumberFormat="1" applyFont="1" applyFill="1" applyAlignment="1">
      <alignment wrapText="1"/>
    </xf>
    <xf numFmtId="0" fontId="3" fillId="0" borderId="0" xfId="3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5" applyFont="1" applyFill="1" applyBorder="1"/>
    <xf numFmtId="0" fontId="3" fillId="0" borderId="0" xfId="3" applyFont="1" applyFill="1" applyAlignment="1">
      <alignment wrapText="1"/>
    </xf>
    <xf numFmtId="1" fontId="3" fillId="0" borderId="0" xfId="3" applyNumberFormat="1" applyFont="1" applyFill="1" applyBorder="1" applyAlignment="1">
      <alignment wrapText="1"/>
    </xf>
    <xf numFmtId="49" fontId="3" fillId="0" borderId="0" xfId="3" applyNumberFormat="1" applyFont="1" applyFill="1" applyBorder="1" applyAlignment="1">
      <alignment horizontal="center"/>
    </xf>
    <xf numFmtId="0" fontId="3" fillId="0" borderId="0" xfId="3" applyFont="1" applyFill="1" applyAlignment="1">
      <alignment horizontal="center"/>
    </xf>
    <xf numFmtId="0" fontId="3" fillId="0" borderId="0" xfId="3" applyFont="1" applyFill="1" applyBorder="1" applyAlignment="1">
      <alignment wrapText="1"/>
    </xf>
    <xf numFmtId="0" fontId="3" fillId="0" borderId="0" xfId="3" applyNumberFormat="1" applyFont="1" applyFill="1" applyAlignment="1">
      <alignment wrapText="1"/>
    </xf>
    <xf numFmtId="49" fontId="9" fillId="0" borderId="0" xfId="3" applyNumberFormat="1" applyFont="1" applyFill="1" applyBorder="1" applyAlignment="1">
      <alignment horizontal="center"/>
    </xf>
    <xf numFmtId="49" fontId="3" fillId="0" borderId="0" xfId="5" applyNumberFormat="1" applyFont="1" applyFill="1" applyBorder="1" applyAlignment="1">
      <alignment horizontal="center"/>
    </xf>
    <xf numFmtId="0" fontId="3" fillId="0" borderId="0" xfId="5" applyFont="1" applyFill="1" applyAlignment="1">
      <alignment horizontal="center"/>
    </xf>
    <xf numFmtId="0" fontId="3" fillId="0" borderId="0" xfId="5" applyFont="1" applyFill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49" fontId="10" fillId="0" borderId="0" xfId="5" applyNumberFormat="1" applyFont="1" applyFill="1" applyBorder="1" applyAlignment="1">
      <alignment horizontal="center"/>
    </xf>
    <xf numFmtId="165" fontId="3" fillId="0" borderId="0" xfId="4" applyNumberFormat="1" applyFont="1" applyFill="1" applyAlignment="1">
      <alignment horizontal="center"/>
    </xf>
    <xf numFmtId="0" fontId="3" fillId="0" borderId="0" xfId="5" applyFont="1" applyFill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3" applyFont="1" applyFill="1" applyAlignment="1">
      <alignment horizontal="left" wrapText="1"/>
    </xf>
    <xf numFmtId="49" fontId="3" fillId="0" borderId="0" xfId="6" applyNumberFormat="1" applyFont="1" applyFill="1" applyBorder="1" applyAlignment="1">
      <alignment horizontal="center"/>
    </xf>
    <xf numFmtId="165" fontId="3" fillId="0" borderId="0" xfId="3" applyNumberFormat="1" applyFont="1" applyFill="1" applyAlignment="1">
      <alignment horizontal="center"/>
    </xf>
    <xf numFmtId="0" fontId="3" fillId="0" borderId="0" xfId="3" applyFont="1" applyFill="1" applyBorder="1" applyAlignment="1">
      <alignment horizontal="left" wrapText="1"/>
    </xf>
    <xf numFmtId="49" fontId="9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1" fontId="3" fillId="0" borderId="0" xfId="1" applyNumberFormat="1" applyFont="1" applyFill="1" applyBorder="1" applyAlignment="1">
      <alignment vertical="top" wrapText="1"/>
    </xf>
    <xf numFmtId="4" fontId="3" fillId="0" borderId="0" xfId="7" applyNumberFormat="1" applyFont="1" applyFill="1" applyBorder="1" applyAlignment="1">
      <alignment wrapText="1"/>
    </xf>
    <xf numFmtId="49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3" fillId="0" borderId="0" xfId="7" applyFont="1" applyFill="1" applyBorder="1" applyAlignment="1">
      <alignment wrapText="1"/>
    </xf>
    <xf numFmtId="1" fontId="3" fillId="0" borderId="0" xfId="7" applyNumberFormat="1" applyFont="1" applyFill="1" applyBorder="1" applyAlignment="1">
      <alignment wrapText="1"/>
    </xf>
    <xf numFmtId="0" fontId="12" fillId="0" borderId="0" xfId="3" applyFont="1" applyFill="1" applyBorder="1" applyAlignment="1">
      <alignment horizontal="center"/>
    </xf>
    <xf numFmtId="0" fontId="3" fillId="0" borderId="0" xfId="3" applyFont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wrapText="1"/>
    </xf>
    <xf numFmtId="4" fontId="3" fillId="0" borderId="0" xfId="3" applyNumberFormat="1" applyFont="1" applyFill="1" applyBorder="1" applyAlignment="1">
      <alignment wrapText="1"/>
    </xf>
    <xf numFmtId="2" fontId="3" fillId="0" borderId="0" xfId="3" applyNumberFormat="1" applyFont="1" applyFill="1" applyBorder="1" applyAlignment="1">
      <alignment wrapText="1"/>
    </xf>
    <xf numFmtId="49" fontId="13" fillId="0" borderId="0" xfId="3" applyNumberFormat="1" applyFont="1" applyFill="1" applyBorder="1" applyAlignment="1">
      <alignment horizontal="center"/>
    </xf>
    <xf numFmtId="0" fontId="13" fillId="0" borderId="0" xfId="3" applyFont="1" applyFill="1" applyBorder="1" applyAlignment="1">
      <alignment horizontal="center"/>
    </xf>
    <xf numFmtId="0" fontId="3" fillId="0" borderId="0" xfId="3" applyFont="1" applyFill="1" applyAlignment="1">
      <alignment horizontal="justify" vertical="top" wrapText="1"/>
    </xf>
    <xf numFmtId="0" fontId="10" fillId="0" borderId="0" xfId="3" applyFont="1" applyFill="1"/>
    <xf numFmtId="1" fontId="3" fillId="0" borderId="0" xfId="3" applyNumberFormat="1" applyFont="1" applyFill="1" applyBorder="1" applyAlignment="1">
      <alignment vertical="top" wrapText="1"/>
    </xf>
    <xf numFmtId="49" fontId="14" fillId="0" borderId="0" xfId="3" applyNumberFormat="1" applyFont="1" applyBorder="1" applyAlignment="1" applyProtection="1">
      <alignment horizontal="center" vertical="center" wrapText="1"/>
    </xf>
    <xf numFmtId="49" fontId="15" fillId="0" borderId="0" xfId="3" applyNumberFormat="1" applyFont="1" applyBorder="1" applyAlignment="1" applyProtection="1">
      <alignment horizontal="center" vertical="center" wrapText="1"/>
    </xf>
    <xf numFmtId="49" fontId="3" fillId="0" borderId="0" xfId="3" applyNumberFormat="1" applyFont="1" applyFill="1" applyBorder="1" applyAlignment="1">
      <alignment horizontal="center" wrapText="1"/>
    </xf>
    <xf numFmtId="0" fontId="3" fillId="0" borderId="0" xfId="3" applyFont="1" applyAlignment="1">
      <alignment horizontal="justify" vertical="top" wrapText="1"/>
    </xf>
    <xf numFmtId="0" fontId="3" fillId="0" borderId="0" xfId="3" applyFont="1" applyFill="1" applyAlignment="1">
      <alignment vertical="top" wrapText="1"/>
    </xf>
    <xf numFmtId="165" fontId="9" fillId="0" borderId="0" xfId="3" applyNumberFormat="1" applyFont="1" applyFill="1" applyAlignment="1">
      <alignment horizontal="center"/>
    </xf>
    <xf numFmtId="49" fontId="9" fillId="0" borderId="0" xfId="1" applyNumberFormat="1" applyFont="1" applyFill="1" applyBorder="1" applyAlignment="1">
      <alignment horizontal="justify"/>
    </xf>
    <xf numFmtId="0" fontId="4" fillId="0" borderId="0" xfId="2" applyFont="1" applyFill="1" applyAlignment="1"/>
  </cellXfs>
  <cellStyles count="185">
    <cellStyle name="br" xfId="8"/>
    <cellStyle name="col" xfId="9"/>
    <cellStyle name="style0" xfId="10"/>
    <cellStyle name="td" xfId="11"/>
    <cellStyle name="tr" xfId="12"/>
    <cellStyle name="xl100" xfId="13"/>
    <cellStyle name="xl101" xfId="14"/>
    <cellStyle name="xl101 2" xfId="15"/>
    <cellStyle name="xl102" xfId="16"/>
    <cellStyle name="xl103" xfId="17"/>
    <cellStyle name="xl104" xfId="18"/>
    <cellStyle name="xl105" xfId="19"/>
    <cellStyle name="xl106" xfId="20"/>
    <cellStyle name="xl107" xfId="21"/>
    <cellStyle name="xl107 2" xfId="22"/>
    <cellStyle name="xl108" xfId="23"/>
    <cellStyle name="xl109" xfId="24"/>
    <cellStyle name="xl109 2" xfId="25"/>
    <cellStyle name="xl110" xfId="26"/>
    <cellStyle name="xl111" xfId="27"/>
    <cellStyle name="xl112" xfId="28"/>
    <cellStyle name="xl113" xfId="29"/>
    <cellStyle name="xl114" xfId="30"/>
    <cellStyle name="xl115" xfId="31"/>
    <cellStyle name="xl116" xfId="32"/>
    <cellStyle name="xl117" xfId="33"/>
    <cellStyle name="xl118" xfId="34"/>
    <cellStyle name="xl119" xfId="35"/>
    <cellStyle name="xl120" xfId="36"/>
    <cellStyle name="xl121" xfId="37"/>
    <cellStyle name="xl122" xfId="38"/>
    <cellStyle name="xl123" xfId="39"/>
    <cellStyle name="xl124" xfId="40"/>
    <cellStyle name="xl125" xfId="41"/>
    <cellStyle name="xl126" xfId="42"/>
    <cellStyle name="xl127" xfId="43"/>
    <cellStyle name="xl128" xfId="44"/>
    <cellStyle name="xl129" xfId="45"/>
    <cellStyle name="xl130" xfId="46"/>
    <cellStyle name="xl131" xfId="47"/>
    <cellStyle name="xl132" xfId="48"/>
    <cellStyle name="xl133" xfId="49"/>
    <cellStyle name="xl134" xfId="50"/>
    <cellStyle name="xl135" xfId="51"/>
    <cellStyle name="xl136" xfId="52"/>
    <cellStyle name="xl137" xfId="53"/>
    <cellStyle name="xl138" xfId="54"/>
    <cellStyle name="xl139" xfId="55"/>
    <cellStyle name="xl140" xfId="56"/>
    <cellStyle name="xl141" xfId="57"/>
    <cellStyle name="xl142" xfId="58"/>
    <cellStyle name="xl143" xfId="59"/>
    <cellStyle name="xl144" xfId="60"/>
    <cellStyle name="xl145" xfId="61"/>
    <cellStyle name="xl146" xfId="62"/>
    <cellStyle name="xl147" xfId="63"/>
    <cellStyle name="xl148" xfId="64"/>
    <cellStyle name="xl149" xfId="65"/>
    <cellStyle name="xl150" xfId="66"/>
    <cellStyle name="xl151" xfId="67"/>
    <cellStyle name="xl152" xfId="68"/>
    <cellStyle name="xl153" xfId="69"/>
    <cellStyle name="xl154" xfId="70"/>
    <cellStyle name="xl155" xfId="71"/>
    <cellStyle name="xl156" xfId="72"/>
    <cellStyle name="xl157" xfId="73"/>
    <cellStyle name="xl158" xfId="74"/>
    <cellStyle name="xl159" xfId="75"/>
    <cellStyle name="xl160" xfId="76"/>
    <cellStyle name="xl161" xfId="77"/>
    <cellStyle name="xl162" xfId="78"/>
    <cellStyle name="xl163" xfId="79"/>
    <cellStyle name="xl164" xfId="80"/>
    <cellStyle name="xl165" xfId="81"/>
    <cellStyle name="xl166" xfId="82"/>
    <cellStyle name="xl167" xfId="83"/>
    <cellStyle name="xl168" xfId="84"/>
    <cellStyle name="xl169" xfId="85"/>
    <cellStyle name="xl21" xfId="86"/>
    <cellStyle name="xl22" xfId="87"/>
    <cellStyle name="xl23" xfId="88"/>
    <cellStyle name="xl24" xfId="89"/>
    <cellStyle name="xl25" xfId="90"/>
    <cellStyle name="xl26" xfId="91"/>
    <cellStyle name="xl27" xfId="92"/>
    <cellStyle name="xl28" xfId="93"/>
    <cellStyle name="xl29" xfId="94"/>
    <cellStyle name="xl30" xfId="95"/>
    <cellStyle name="xl31" xfId="96"/>
    <cellStyle name="xl32" xfId="97"/>
    <cellStyle name="xl32 2" xfId="98"/>
    <cellStyle name="xl33" xfId="99"/>
    <cellStyle name="xl33 2" xfId="100"/>
    <cellStyle name="xl34" xfId="101"/>
    <cellStyle name="xl34 2" xfId="102"/>
    <cellStyle name="xl35" xfId="103"/>
    <cellStyle name="xl35 2" xfId="104"/>
    <cellStyle name="xl36" xfId="105"/>
    <cellStyle name="xl37" xfId="106"/>
    <cellStyle name="xl38" xfId="107"/>
    <cellStyle name="xl39" xfId="108"/>
    <cellStyle name="xl40" xfId="109"/>
    <cellStyle name="xl41" xfId="110"/>
    <cellStyle name="xl41 2" xfId="111"/>
    <cellStyle name="xl42" xfId="112"/>
    <cellStyle name="xl43" xfId="113"/>
    <cellStyle name="xl44" xfId="114"/>
    <cellStyle name="xl45" xfId="115"/>
    <cellStyle name="xl45 2" xfId="116"/>
    <cellStyle name="xl46" xfId="117"/>
    <cellStyle name="xl47" xfId="118"/>
    <cellStyle name="xl48" xfId="119"/>
    <cellStyle name="xl49" xfId="120"/>
    <cellStyle name="xl49 2" xfId="121"/>
    <cellStyle name="xl50" xfId="122"/>
    <cellStyle name="xl51" xfId="123"/>
    <cellStyle name="xl52" xfId="124"/>
    <cellStyle name="xl53" xfId="125"/>
    <cellStyle name="xl54" xfId="126"/>
    <cellStyle name="xl55" xfId="127"/>
    <cellStyle name="xl56" xfId="128"/>
    <cellStyle name="xl57" xfId="129"/>
    <cellStyle name="xl58" xfId="130"/>
    <cellStyle name="xl58 2" xfId="131"/>
    <cellStyle name="xl59" xfId="132"/>
    <cellStyle name="xl60" xfId="133"/>
    <cellStyle name="xl61" xfId="134"/>
    <cellStyle name="xl62" xfId="135"/>
    <cellStyle name="xl63" xfId="136"/>
    <cellStyle name="xl64" xfId="137"/>
    <cellStyle name="xl65" xfId="138"/>
    <cellStyle name="xl66" xfId="139"/>
    <cellStyle name="xl67" xfId="140"/>
    <cellStyle name="xl68" xfId="141"/>
    <cellStyle name="xl69" xfId="142"/>
    <cellStyle name="xl70" xfId="143"/>
    <cellStyle name="xl71" xfId="144"/>
    <cellStyle name="xl72" xfId="145"/>
    <cellStyle name="xl73" xfId="146"/>
    <cellStyle name="xl74" xfId="147"/>
    <cellStyle name="xl75" xfId="148"/>
    <cellStyle name="xl76" xfId="149"/>
    <cellStyle name="xl77" xfId="150"/>
    <cellStyle name="xl78" xfId="151"/>
    <cellStyle name="xl79" xfId="152"/>
    <cellStyle name="xl80" xfId="153"/>
    <cellStyle name="xl81" xfId="154"/>
    <cellStyle name="xl82" xfId="155"/>
    <cellStyle name="xl83" xfId="156"/>
    <cellStyle name="xl84" xfId="157"/>
    <cellStyle name="xl85" xfId="158"/>
    <cellStyle name="xl86" xfId="159"/>
    <cellStyle name="xl87" xfId="160"/>
    <cellStyle name="xl88" xfId="161"/>
    <cellStyle name="xl89" xfId="162"/>
    <cellStyle name="xl90" xfId="163"/>
    <cellStyle name="xl91" xfId="164"/>
    <cellStyle name="xl92" xfId="165"/>
    <cellStyle name="xl93" xfId="166"/>
    <cellStyle name="xl94" xfId="167"/>
    <cellStyle name="xl95" xfId="168"/>
    <cellStyle name="xl96" xfId="169"/>
    <cellStyle name="xl97" xfId="170"/>
    <cellStyle name="xl98" xfId="171"/>
    <cellStyle name="xl99" xfId="172"/>
    <cellStyle name="Обычный" xfId="0" builtinId="0"/>
    <cellStyle name="Обычный 2" xfId="7"/>
    <cellStyle name="Обычный 2 2" xfId="173"/>
    <cellStyle name="Обычный 2 2 2" xfId="174"/>
    <cellStyle name="Обычный 2 2 3" xfId="2"/>
    <cellStyle name="Обычный 2 3" xfId="175"/>
    <cellStyle name="Обычный 3" xfId="176"/>
    <cellStyle name="Обычный 3 2" xfId="1"/>
    <cellStyle name="Обычный 4" xfId="177"/>
    <cellStyle name="Обычный 4 2" xfId="178"/>
    <cellStyle name="Обычный 4 3" xfId="5"/>
    <cellStyle name="Обычный 5" xfId="3"/>
    <cellStyle name="Обычный 5 2" xfId="179"/>
    <cellStyle name="Обычный 6" xfId="180"/>
    <cellStyle name="Обычный 6 2" xfId="181"/>
    <cellStyle name="Обычный 6 3" xfId="4"/>
    <cellStyle name="Обычный 7" xfId="182"/>
    <cellStyle name="Обычный 8" xfId="183"/>
    <cellStyle name="Обычный 9" xfId="184"/>
    <cellStyle name="Обычный_ноябрь 20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G689"/>
  <sheetViews>
    <sheetView tabSelected="1" zoomScale="80" zoomScaleNormal="80" workbookViewId="0">
      <selection activeCell="J15" sqref="J15"/>
    </sheetView>
  </sheetViews>
  <sheetFormatPr defaultColWidth="10.28515625" defaultRowHeight="15"/>
  <cols>
    <col min="1" max="1" width="56.28515625" style="91" customWidth="1"/>
    <col min="2" max="2" width="8" style="2" customWidth="1"/>
    <col min="3" max="3" width="7.140625" style="2" customWidth="1"/>
    <col min="4" max="4" width="14.5703125" style="2" customWidth="1"/>
    <col min="5" max="5" width="6.42578125" style="2" customWidth="1"/>
    <col min="6" max="6" width="13.42578125" style="11" customWidth="1"/>
    <col min="7" max="7" width="12.85546875" style="5" customWidth="1"/>
    <col min="8" max="8" width="10.28515625" style="6"/>
    <col min="9" max="10" width="10.28515625" style="6" bestFit="1" customWidth="1"/>
    <col min="11" max="16384" width="10.28515625" style="6"/>
  </cols>
  <sheetData>
    <row r="1" spans="1:7" ht="15.75">
      <c r="A1" s="1"/>
      <c r="C1" s="3"/>
      <c r="D1" s="3"/>
      <c r="F1" s="4" t="s">
        <v>0</v>
      </c>
    </row>
    <row r="2" spans="1:7" ht="15.75">
      <c r="A2" s="7"/>
      <c r="C2" s="3"/>
      <c r="D2" s="3"/>
      <c r="F2" s="8" t="s">
        <v>1</v>
      </c>
    </row>
    <row r="3" spans="1:7" ht="15.75">
      <c r="A3" s="7"/>
      <c r="C3" s="3"/>
      <c r="D3" s="3"/>
      <c r="F3" s="8" t="s">
        <v>2</v>
      </c>
    </row>
    <row r="4" spans="1:7" ht="27" customHeight="1">
      <c r="A4" s="9"/>
      <c r="B4" s="9"/>
      <c r="C4" s="3"/>
      <c r="D4" s="10"/>
      <c r="G4" s="12"/>
    </row>
    <row r="5" spans="1:7" ht="35.25" customHeight="1">
      <c r="A5" s="13" t="s">
        <v>3</v>
      </c>
      <c r="B5" s="13"/>
      <c r="C5" s="13"/>
      <c r="D5" s="13"/>
      <c r="E5" s="13"/>
      <c r="F5" s="13"/>
      <c r="G5" s="13"/>
    </row>
    <row r="6" spans="1:7" ht="18.75">
      <c r="A6" s="14"/>
      <c r="B6" s="15"/>
      <c r="C6" s="15"/>
      <c r="D6" s="15"/>
      <c r="E6" s="15"/>
      <c r="G6" s="16" t="s">
        <v>4</v>
      </c>
    </row>
    <row r="7" spans="1:7">
      <c r="A7" s="17" t="s">
        <v>5</v>
      </c>
      <c r="B7" s="18" t="s">
        <v>6</v>
      </c>
      <c r="C7" s="18" t="s">
        <v>7</v>
      </c>
      <c r="D7" s="18" t="s">
        <v>8</v>
      </c>
      <c r="E7" s="19" t="s">
        <v>9</v>
      </c>
      <c r="F7" s="20" t="s">
        <v>10</v>
      </c>
      <c r="G7" s="20" t="s">
        <v>11</v>
      </c>
    </row>
    <row r="8" spans="1:7">
      <c r="A8" s="21"/>
      <c r="B8" s="22"/>
      <c r="C8" s="22"/>
      <c r="D8" s="22"/>
      <c r="E8" s="22"/>
      <c r="F8" s="23"/>
      <c r="G8" s="23"/>
    </row>
    <row r="9" spans="1:7">
      <c r="A9" s="24" t="s">
        <v>12</v>
      </c>
      <c r="B9" s="25" t="s">
        <v>13</v>
      </c>
      <c r="C9" s="26"/>
      <c r="D9" s="25"/>
      <c r="E9" s="27"/>
      <c r="F9" s="28">
        <v>28902.3</v>
      </c>
      <c r="G9" s="29">
        <f>G13+G15+G17+G21+G25+G30</f>
        <v>28873.5</v>
      </c>
    </row>
    <row r="10" spans="1:7">
      <c r="A10" s="30" t="s">
        <v>14</v>
      </c>
      <c r="B10" s="31" t="s">
        <v>13</v>
      </c>
      <c r="C10" s="26" t="s">
        <v>15</v>
      </c>
      <c r="D10" s="31"/>
      <c r="E10" s="27"/>
      <c r="F10" s="32">
        <v>28844.799999999999</v>
      </c>
      <c r="G10" s="33">
        <f>G11+G23</f>
        <v>28816</v>
      </c>
    </row>
    <row r="11" spans="1:7" ht="45">
      <c r="A11" s="30" t="s">
        <v>16</v>
      </c>
      <c r="B11" s="31" t="s">
        <v>13</v>
      </c>
      <c r="C11" s="26" t="s">
        <v>17</v>
      </c>
      <c r="D11" s="31"/>
      <c r="E11" s="27"/>
      <c r="F11" s="32">
        <f>F13+F15+F17+F21</f>
        <v>28557.5</v>
      </c>
      <c r="G11" s="32">
        <f>G13+G15+G17+G21</f>
        <v>28528.7</v>
      </c>
    </row>
    <row r="12" spans="1:7">
      <c r="A12" s="30" t="s">
        <v>18</v>
      </c>
      <c r="B12" s="31" t="s">
        <v>13</v>
      </c>
      <c r="C12" s="26" t="s">
        <v>17</v>
      </c>
      <c r="D12" s="31" t="s">
        <v>19</v>
      </c>
      <c r="E12" s="27"/>
      <c r="F12" s="32">
        <v>28557.5</v>
      </c>
      <c r="G12" s="33">
        <f>G11</f>
        <v>28528.7</v>
      </c>
    </row>
    <row r="13" spans="1:7" ht="30">
      <c r="A13" s="30" t="s">
        <v>20</v>
      </c>
      <c r="B13" s="31" t="s">
        <v>13</v>
      </c>
      <c r="C13" s="26" t="s">
        <v>17</v>
      </c>
      <c r="D13" s="31" t="s">
        <v>21</v>
      </c>
      <c r="E13" s="27"/>
      <c r="F13" s="32">
        <v>2068.7999999999997</v>
      </c>
      <c r="G13" s="33">
        <f>G14</f>
        <v>2068.8000000000002</v>
      </c>
    </row>
    <row r="14" spans="1:7" ht="60">
      <c r="A14" s="30" t="s">
        <v>22</v>
      </c>
      <c r="B14" s="31" t="s">
        <v>13</v>
      </c>
      <c r="C14" s="26" t="s">
        <v>17</v>
      </c>
      <c r="D14" s="31" t="s">
        <v>21</v>
      </c>
      <c r="E14" s="27">
        <v>100</v>
      </c>
      <c r="F14" s="32">
        <v>2068.7999999999997</v>
      </c>
      <c r="G14" s="33">
        <v>2068.8000000000002</v>
      </c>
    </row>
    <row r="15" spans="1:7" ht="30">
      <c r="A15" s="30" t="s">
        <v>23</v>
      </c>
      <c r="B15" s="31" t="s">
        <v>13</v>
      </c>
      <c r="C15" s="26" t="s">
        <v>17</v>
      </c>
      <c r="D15" s="31" t="s">
        <v>24</v>
      </c>
      <c r="E15" s="27"/>
      <c r="F15" s="32">
        <v>1784.6</v>
      </c>
      <c r="G15" s="33">
        <f>G16</f>
        <v>1784.6</v>
      </c>
    </row>
    <row r="16" spans="1:7" ht="60">
      <c r="A16" s="30" t="s">
        <v>22</v>
      </c>
      <c r="B16" s="31" t="s">
        <v>13</v>
      </c>
      <c r="C16" s="26" t="s">
        <v>17</v>
      </c>
      <c r="D16" s="31" t="s">
        <v>24</v>
      </c>
      <c r="E16" s="27">
        <v>100</v>
      </c>
      <c r="F16" s="32">
        <v>1784.6</v>
      </c>
      <c r="G16" s="33">
        <v>1784.6</v>
      </c>
    </row>
    <row r="17" spans="1:7" ht="30">
      <c r="A17" s="34" t="s">
        <v>25</v>
      </c>
      <c r="B17" s="31" t="s">
        <v>13</v>
      </c>
      <c r="C17" s="26" t="s">
        <v>17</v>
      </c>
      <c r="D17" s="31" t="s">
        <v>26</v>
      </c>
      <c r="E17" s="27"/>
      <c r="F17" s="32">
        <v>14331</v>
      </c>
      <c r="G17" s="33">
        <f>G18+G19+G20</f>
        <v>14325.6</v>
      </c>
    </row>
    <row r="18" spans="1:7" ht="60">
      <c r="A18" s="30" t="s">
        <v>22</v>
      </c>
      <c r="B18" s="31" t="s">
        <v>13</v>
      </c>
      <c r="C18" s="26" t="s">
        <v>17</v>
      </c>
      <c r="D18" s="31" t="s">
        <v>26</v>
      </c>
      <c r="E18" s="27">
        <v>100</v>
      </c>
      <c r="F18" s="32">
        <v>12577.4</v>
      </c>
      <c r="G18" s="33">
        <v>12572</v>
      </c>
    </row>
    <row r="19" spans="1:7" ht="30">
      <c r="A19" s="30" t="s">
        <v>27</v>
      </c>
      <c r="B19" s="31" t="s">
        <v>13</v>
      </c>
      <c r="C19" s="26" t="s">
        <v>17</v>
      </c>
      <c r="D19" s="31" t="s">
        <v>26</v>
      </c>
      <c r="E19" s="27">
        <v>200</v>
      </c>
      <c r="F19" s="32">
        <v>1751.4</v>
      </c>
      <c r="G19" s="33">
        <v>1751.4</v>
      </c>
    </row>
    <row r="20" spans="1:7">
      <c r="A20" s="34" t="s">
        <v>28</v>
      </c>
      <c r="B20" s="31" t="s">
        <v>13</v>
      </c>
      <c r="C20" s="26" t="s">
        <v>17</v>
      </c>
      <c r="D20" s="31" t="s">
        <v>26</v>
      </c>
      <c r="E20" s="27">
        <v>800</v>
      </c>
      <c r="F20" s="32">
        <v>2.2000000000000002</v>
      </c>
      <c r="G20" s="33">
        <v>2.2000000000000002</v>
      </c>
    </row>
    <row r="21" spans="1:7" ht="30">
      <c r="A21" s="30" t="s">
        <v>29</v>
      </c>
      <c r="B21" s="31" t="s">
        <v>13</v>
      </c>
      <c r="C21" s="26" t="s">
        <v>17</v>
      </c>
      <c r="D21" s="31" t="s">
        <v>30</v>
      </c>
      <c r="E21" s="27"/>
      <c r="F21" s="32">
        <v>10373.099999999999</v>
      </c>
      <c r="G21" s="33">
        <f>G22</f>
        <v>10349.700000000001</v>
      </c>
    </row>
    <row r="22" spans="1:7" ht="60">
      <c r="A22" s="30" t="s">
        <v>22</v>
      </c>
      <c r="B22" s="31" t="s">
        <v>13</v>
      </c>
      <c r="C22" s="26" t="s">
        <v>17</v>
      </c>
      <c r="D22" s="31" t="s">
        <v>30</v>
      </c>
      <c r="E22" s="27">
        <v>100</v>
      </c>
      <c r="F22" s="32">
        <v>10373.099999999999</v>
      </c>
      <c r="G22" s="33">
        <v>10349.700000000001</v>
      </c>
    </row>
    <row r="23" spans="1:7">
      <c r="A23" s="30" t="s">
        <v>31</v>
      </c>
      <c r="B23" s="31" t="s">
        <v>13</v>
      </c>
      <c r="C23" s="26" t="s">
        <v>32</v>
      </c>
      <c r="D23" s="31"/>
      <c r="E23" s="27"/>
      <c r="F23" s="32">
        <v>287.3</v>
      </c>
      <c r="G23" s="33">
        <f t="shared" ref="G23:G25" si="0">G24</f>
        <v>287.3</v>
      </c>
    </row>
    <row r="24" spans="1:7">
      <c r="A24" s="30" t="s">
        <v>18</v>
      </c>
      <c r="B24" s="31" t="s">
        <v>13</v>
      </c>
      <c r="C24" s="26" t="s">
        <v>32</v>
      </c>
      <c r="D24" s="31" t="s">
        <v>19</v>
      </c>
      <c r="E24" s="27"/>
      <c r="F24" s="32">
        <v>287.3</v>
      </c>
      <c r="G24" s="33">
        <f t="shared" si="0"/>
        <v>287.3</v>
      </c>
    </row>
    <row r="25" spans="1:7" ht="30">
      <c r="A25" s="30" t="s">
        <v>33</v>
      </c>
      <c r="B25" s="31" t="s">
        <v>13</v>
      </c>
      <c r="C25" s="26" t="s">
        <v>32</v>
      </c>
      <c r="D25" s="31" t="s">
        <v>34</v>
      </c>
      <c r="E25" s="27"/>
      <c r="F25" s="32">
        <v>287.3</v>
      </c>
      <c r="G25" s="33">
        <f t="shared" si="0"/>
        <v>287.3</v>
      </c>
    </row>
    <row r="26" spans="1:7">
      <c r="A26" s="30" t="s">
        <v>35</v>
      </c>
      <c r="B26" s="31" t="s">
        <v>13</v>
      </c>
      <c r="C26" s="26" t="s">
        <v>32</v>
      </c>
      <c r="D26" s="31" t="s">
        <v>34</v>
      </c>
      <c r="E26" s="27">
        <v>300</v>
      </c>
      <c r="F26" s="32">
        <v>287.3</v>
      </c>
      <c r="G26" s="33">
        <v>287.3</v>
      </c>
    </row>
    <row r="27" spans="1:7">
      <c r="A27" s="30" t="s">
        <v>36</v>
      </c>
      <c r="B27" s="31" t="s">
        <v>13</v>
      </c>
      <c r="C27" s="26" t="s">
        <v>37</v>
      </c>
      <c r="D27" s="31"/>
      <c r="E27" s="27"/>
      <c r="F27" s="32">
        <v>57.5</v>
      </c>
      <c r="G27" s="33">
        <f t="shared" ref="G27:G30" si="1">G28</f>
        <v>57.5</v>
      </c>
    </row>
    <row r="28" spans="1:7">
      <c r="A28" s="30" t="s">
        <v>38</v>
      </c>
      <c r="B28" s="31" t="s">
        <v>13</v>
      </c>
      <c r="C28" s="26">
        <v>1003</v>
      </c>
      <c r="D28" s="31"/>
      <c r="E28" s="27"/>
      <c r="F28" s="32">
        <v>57.5</v>
      </c>
      <c r="G28" s="33">
        <f t="shared" si="1"/>
        <v>57.5</v>
      </c>
    </row>
    <row r="29" spans="1:7">
      <c r="A29" s="30" t="s">
        <v>18</v>
      </c>
      <c r="B29" s="31" t="s">
        <v>13</v>
      </c>
      <c r="C29" s="26" t="s">
        <v>39</v>
      </c>
      <c r="D29" s="31" t="s">
        <v>19</v>
      </c>
      <c r="E29" s="27"/>
      <c r="F29" s="32">
        <v>57.5</v>
      </c>
      <c r="G29" s="33">
        <f t="shared" si="1"/>
        <v>57.5</v>
      </c>
    </row>
    <row r="30" spans="1:7" ht="30">
      <c r="A30" s="34" t="s">
        <v>40</v>
      </c>
      <c r="B30" s="31" t="s">
        <v>41</v>
      </c>
      <c r="C30" s="26" t="s">
        <v>39</v>
      </c>
      <c r="D30" s="31" t="s">
        <v>42</v>
      </c>
      <c r="E30" s="27"/>
      <c r="F30" s="32">
        <v>57.5</v>
      </c>
      <c r="G30" s="33">
        <f t="shared" si="1"/>
        <v>57.5</v>
      </c>
    </row>
    <row r="31" spans="1:7">
      <c r="A31" s="30" t="s">
        <v>35</v>
      </c>
      <c r="B31" s="31" t="s">
        <v>13</v>
      </c>
      <c r="C31" s="26" t="s">
        <v>39</v>
      </c>
      <c r="D31" s="31" t="s">
        <v>42</v>
      </c>
      <c r="E31" s="27">
        <v>300</v>
      </c>
      <c r="F31" s="32">
        <v>57.5</v>
      </c>
      <c r="G31" s="33">
        <v>57.5</v>
      </c>
    </row>
    <row r="32" spans="1:7">
      <c r="A32" s="30"/>
      <c r="B32" s="31"/>
      <c r="C32" s="26" t="s">
        <v>43</v>
      </c>
      <c r="D32" s="31"/>
      <c r="E32" s="27"/>
      <c r="F32" s="33"/>
      <c r="G32" s="33"/>
    </row>
    <row r="33" spans="1:7">
      <c r="A33" s="24" t="s">
        <v>44</v>
      </c>
      <c r="B33" s="25" t="s">
        <v>45</v>
      </c>
      <c r="C33" s="26" t="s">
        <v>43</v>
      </c>
      <c r="D33" s="25"/>
      <c r="E33" s="27"/>
      <c r="F33" s="35">
        <f>F34+F82+F90+F159+F212+F230+F245+F266+F272</f>
        <v>2105416.7000000002</v>
      </c>
      <c r="G33" s="35">
        <f>G34+G82+G90+G159+G212+G230+G245+G266+G272</f>
        <v>2075998.9</v>
      </c>
    </row>
    <row r="34" spans="1:7">
      <c r="A34" s="30" t="s">
        <v>14</v>
      </c>
      <c r="B34" s="36" t="s">
        <v>45</v>
      </c>
      <c r="C34" s="26" t="s">
        <v>15</v>
      </c>
      <c r="D34" s="36"/>
      <c r="E34" s="27"/>
      <c r="F34" s="37">
        <f>F35+F39+F55+F60</f>
        <v>434280.8</v>
      </c>
      <c r="G34" s="37">
        <f>G35+G39+G55+G60</f>
        <v>429992.4</v>
      </c>
    </row>
    <row r="35" spans="1:7" ht="30">
      <c r="A35" s="30" t="s">
        <v>46</v>
      </c>
      <c r="B35" s="31" t="s">
        <v>45</v>
      </c>
      <c r="C35" s="26" t="s">
        <v>47</v>
      </c>
      <c r="D35" s="31"/>
      <c r="E35" s="27"/>
      <c r="F35" s="33">
        <f t="shared" ref="F35:G37" si="2">F36</f>
        <v>2387.8000000000002</v>
      </c>
      <c r="G35" s="33">
        <f t="shared" si="2"/>
        <v>2368</v>
      </c>
    </row>
    <row r="36" spans="1:7">
      <c r="A36" s="30" t="s">
        <v>18</v>
      </c>
      <c r="B36" s="31" t="s">
        <v>45</v>
      </c>
      <c r="C36" s="26" t="s">
        <v>47</v>
      </c>
      <c r="D36" s="31" t="s">
        <v>19</v>
      </c>
      <c r="E36" s="27"/>
      <c r="F36" s="33">
        <f t="shared" si="2"/>
        <v>2387.8000000000002</v>
      </c>
      <c r="G36" s="33">
        <f t="shared" si="2"/>
        <v>2368</v>
      </c>
    </row>
    <row r="37" spans="1:7">
      <c r="A37" s="30" t="s">
        <v>48</v>
      </c>
      <c r="B37" s="31" t="s">
        <v>45</v>
      </c>
      <c r="C37" s="26" t="s">
        <v>47</v>
      </c>
      <c r="D37" s="31" t="s">
        <v>49</v>
      </c>
      <c r="E37" s="27"/>
      <c r="F37" s="32">
        <f t="shared" si="2"/>
        <v>2387.8000000000002</v>
      </c>
      <c r="G37" s="32">
        <f t="shared" si="2"/>
        <v>2368</v>
      </c>
    </row>
    <row r="38" spans="1:7" ht="60">
      <c r="A38" s="30" t="s">
        <v>22</v>
      </c>
      <c r="B38" s="31" t="s">
        <v>45</v>
      </c>
      <c r="C38" s="26" t="s">
        <v>47</v>
      </c>
      <c r="D38" s="31" t="s">
        <v>49</v>
      </c>
      <c r="E38" s="27">
        <v>100</v>
      </c>
      <c r="F38" s="32">
        <v>2387.8000000000002</v>
      </c>
      <c r="G38" s="33">
        <v>2368</v>
      </c>
    </row>
    <row r="39" spans="1:7" ht="45">
      <c r="A39" s="30" t="s">
        <v>50</v>
      </c>
      <c r="B39" s="31" t="s">
        <v>45</v>
      </c>
      <c r="C39" s="26" t="s">
        <v>51</v>
      </c>
      <c r="D39" s="31"/>
      <c r="E39" s="27"/>
      <c r="F39" s="33">
        <f>F40+F45</f>
        <v>176031.39999999997</v>
      </c>
      <c r="G39" s="33">
        <f>G40+G45</f>
        <v>174698.8</v>
      </c>
    </row>
    <row r="40" spans="1:7">
      <c r="A40" s="30" t="s">
        <v>18</v>
      </c>
      <c r="B40" s="31" t="s">
        <v>45</v>
      </c>
      <c r="C40" s="26" t="s">
        <v>51</v>
      </c>
      <c r="D40" s="31" t="s">
        <v>19</v>
      </c>
      <c r="E40" s="27"/>
      <c r="F40" s="33">
        <f>F41</f>
        <v>171055.09999999998</v>
      </c>
      <c r="G40" s="33">
        <f>G41</f>
        <v>169743.3</v>
      </c>
    </row>
    <row r="41" spans="1:7" ht="45">
      <c r="A41" s="38" t="s">
        <v>52</v>
      </c>
      <c r="B41" s="31" t="s">
        <v>45</v>
      </c>
      <c r="C41" s="26" t="s">
        <v>51</v>
      </c>
      <c r="D41" s="31" t="s">
        <v>53</v>
      </c>
      <c r="E41" s="27"/>
      <c r="F41" s="33">
        <f>F42+F43+F44</f>
        <v>171055.09999999998</v>
      </c>
      <c r="G41" s="33">
        <f>G42+G43+G44</f>
        <v>169743.3</v>
      </c>
    </row>
    <row r="42" spans="1:7" ht="60">
      <c r="A42" s="30" t="s">
        <v>22</v>
      </c>
      <c r="B42" s="31" t="s">
        <v>45</v>
      </c>
      <c r="C42" s="26" t="s">
        <v>51</v>
      </c>
      <c r="D42" s="31" t="s">
        <v>53</v>
      </c>
      <c r="E42" s="27">
        <v>100</v>
      </c>
      <c r="F42" s="32">
        <v>160815.79999999999</v>
      </c>
      <c r="G42" s="33">
        <v>160452.1</v>
      </c>
    </row>
    <row r="43" spans="1:7" ht="30">
      <c r="A43" s="30" t="s">
        <v>27</v>
      </c>
      <c r="B43" s="31" t="s">
        <v>45</v>
      </c>
      <c r="C43" s="26" t="s">
        <v>51</v>
      </c>
      <c r="D43" s="31" t="s">
        <v>53</v>
      </c>
      <c r="E43" s="27">
        <v>200</v>
      </c>
      <c r="F43" s="32">
        <v>8687.5</v>
      </c>
      <c r="G43" s="33">
        <v>7739.4</v>
      </c>
    </row>
    <row r="44" spans="1:7">
      <c r="A44" s="34" t="s">
        <v>28</v>
      </c>
      <c r="B44" s="31" t="s">
        <v>45</v>
      </c>
      <c r="C44" s="26" t="s">
        <v>51</v>
      </c>
      <c r="D44" s="31" t="s">
        <v>53</v>
      </c>
      <c r="E44" s="27">
        <v>800</v>
      </c>
      <c r="F44" s="32">
        <v>1551.8</v>
      </c>
      <c r="G44" s="33">
        <v>1551.8</v>
      </c>
    </row>
    <row r="45" spans="1:7">
      <c r="A45" s="34" t="s">
        <v>54</v>
      </c>
      <c r="B45" s="39" t="s">
        <v>45</v>
      </c>
      <c r="C45" s="39" t="s">
        <v>51</v>
      </c>
      <c r="D45" s="39" t="s">
        <v>55</v>
      </c>
      <c r="E45" s="26"/>
      <c r="F45" s="32">
        <v>4976.2999999999993</v>
      </c>
      <c r="G45" s="33">
        <f>G46+G49+G52</f>
        <v>4955.5</v>
      </c>
    </row>
    <row r="46" spans="1:7" ht="90">
      <c r="A46" s="40" t="s">
        <v>56</v>
      </c>
      <c r="B46" s="31" t="s">
        <v>45</v>
      </c>
      <c r="C46" s="26" t="s">
        <v>51</v>
      </c>
      <c r="D46" s="41" t="s">
        <v>57</v>
      </c>
      <c r="E46" s="42"/>
      <c r="F46" s="32">
        <v>1647.7999999999997</v>
      </c>
      <c r="G46" s="33">
        <f>G47+G48</f>
        <v>1640.8</v>
      </c>
    </row>
    <row r="47" spans="1:7" ht="60">
      <c r="A47" s="30" t="s">
        <v>22</v>
      </c>
      <c r="B47" s="31" t="s">
        <v>45</v>
      </c>
      <c r="C47" s="26" t="s">
        <v>51</v>
      </c>
      <c r="D47" s="41" t="s">
        <v>57</v>
      </c>
      <c r="E47" s="42">
        <v>100</v>
      </c>
      <c r="F47" s="32">
        <v>1522.6999999999998</v>
      </c>
      <c r="G47" s="33">
        <v>1515.7</v>
      </c>
    </row>
    <row r="48" spans="1:7" ht="30">
      <c r="A48" s="30" t="s">
        <v>27</v>
      </c>
      <c r="B48" s="31" t="s">
        <v>45</v>
      </c>
      <c r="C48" s="26" t="s">
        <v>51</v>
      </c>
      <c r="D48" s="41" t="s">
        <v>57</v>
      </c>
      <c r="E48" s="42">
        <v>200</v>
      </c>
      <c r="F48" s="32">
        <v>125.1</v>
      </c>
      <c r="G48" s="33">
        <v>125.1</v>
      </c>
    </row>
    <row r="49" spans="1:7" ht="180">
      <c r="A49" s="30" t="s">
        <v>58</v>
      </c>
      <c r="B49" s="31" t="s">
        <v>45</v>
      </c>
      <c r="C49" s="26" t="s">
        <v>51</v>
      </c>
      <c r="D49" s="31" t="s">
        <v>59</v>
      </c>
      <c r="E49" s="31"/>
      <c r="F49" s="32">
        <v>1647.7999999999997</v>
      </c>
      <c r="G49" s="33">
        <f>G50+G51</f>
        <v>1636.2</v>
      </c>
    </row>
    <row r="50" spans="1:7" ht="60">
      <c r="A50" s="30" t="s">
        <v>22</v>
      </c>
      <c r="B50" s="31" t="s">
        <v>45</v>
      </c>
      <c r="C50" s="26" t="s">
        <v>51</v>
      </c>
      <c r="D50" s="31" t="s">
        <v>59</v>
      </c>
      <c r="E50" s="31" t="s">
        <v>60</v>
      </c>
      <c r="F50" s="32">
        <v>1522.6999999999998</v>
      </c>
      <c r="G50" s="33">
        <v>1518.4</v>
      </c>
    </row>
    <row r="51" spans="1:7" ht="30">
      <c r="A51" s="30" t="s">
        <v>27</v>
      </c>
      <c r="B51" s="31" t="s">
        <v>45</v>
      </c>
      <c r="C51" s="26" t="s">
        <v>51</v>
      </c>
      <c r="D51" s="31" t="s">
        <v>59</v>
      </c>
      <c r="E51" s="31" t="s">
        <v>61</v>
      </c>
      <c r="F51" s="32">
        <v>125.1</v>
      </c>
      <c r="G51" s="33">
        <v>117.8</v>
      </c>
    </row>
    <row r="52" spans="1:7" ht="135">
      <c r="A52" s="40" t="s">
        <v>62</v>
      </c>
      <c r="B52" s="31" t="s">
        <v>63</v>
      </c>
      <c r="C52" s="26" t="s">
        <v>51</v>
      </c>
      <c r="D52" s="41" t="s">
        <v>64</v>
      </c>
      <c r="E52" s="42"/>
      <c r="F52" s="32">
        <v>1680.6999999999998</v>
      </c>
      <c r="G52" s="33">
        <f>G53+G54</f>
        <v>1678.5</v>
      </c>
    </row>
    <row r="53" spans="1:7" ht="60">
      <c r="A53" s="30" t="s">
        <v>22</v>
      </c>
      <c r="B53" s="31" t="s">
        <v>63</v>
      </c>
      <c r="C53" s="26" t="s">
        <v>51</v>
      </c>
      <c r="D53" s="41" t="s">
        <v>64</v>
      </c>
      <c r="E53" s="42">
        <v>100</v>
      </c>
      <c r="F53" s="32">
        <v>1522.6</v>
      </c>
      <c r="G53" s="33">
        <v>1520.4</v>
      </c>
    </row>
    <row r="54" spans="1:7" ht="30">
      <c r="A54" s="30" t="s">
        <v>27</v>
      </c>
      <c r="B54" s="31" t="s">
        <v>45</v>
      </c>
      <c r="C54" s="26" t="s">
        <v>51</v>
      </c>
      <c r="D54" s="41" t="s">
        <v>64</v>
      </c>
      <c r="E54" s="42">
        <v>200</v>
      </c>
      <c r="F54" s="32">
        <v>158.1</v>
      </c>
      <c r="G54" s="33">
        <v>158.1</v>
      </c>
    </row>
    <row r="55" spans="1:7">
      <c r="A55" s="43" t="s">
        <v>65</v>
      </c>
      <c r="B55" s="31" t="s">
        <v>45</v>
      </c>
      <c r="C55" s="31" t="s">
        <v>66</v>
      </c>
      <c r="D55" s="44"/>
      <c r="E55" s="42"/>
      <c r="F55" s="32">
        <v>851.5</v>
      </c>
      <c r="G55" s="33">
        <f>G57</f>
        <v>523.5</v>
      </c>
    </row>
    <row r="56" spans="1:7">
      <c r="A56" s="45" t="s">
        <v>54</v>
      </c>
      <c r="B56" s="31" t="s">
        <v>45</v>
      </c>
      <c r="C56" s="31" t="s">
        <v>66</v>
      </c>
      <c r="D56" s="31" t="s">
        <v>55</v>
      </c>
      <c r="E56" s="42"/>
      <c r="F56" s="32">
        <v>851.5</v>
      </c>
      <c r="G56" s="33">
        <f>G57</f>
        <v>523.5</v>
      </c>
    </row>
    <row r="57" spans="1:7" ht="135">
      <c r="A57" s="43" t="s">
        <v>67</v>
      </c>
      <c r="B57" s="31" t="s">
        <v>45</v>
      </c>
      <c r="C57" s="31" t="s">
        <v>66</v>
      </c>
      <c r="D57" s="46" t="s">
        <v>68</v>
      </c>
      <c r="E57" s="42"/>
      <c r="F57" s="32">
        <v>851.5</v>
      </c>
      <c r="G57" s="33">
        <f>G58+G59</f>
        <v>523.5</v>
      </c>
    </row>
    <row r="58" spans="1:7" ht="30">
      <c r="A58" s="30" t="s">
        <v>27</v>
      </c>
      <c r="B58" s="31" t="s">
        <v>45</v>
      </c>
      <c r="C58" s="31" t="s">
        <v>66</v>
      </c>
      <c r="D58" s="46" t="s">
        <v>68</v>
      </c>
      <c r="E58" s="42">
        <v>200</v>
      </c>
      <c r="F58" s="32">
        <v>451.3</v>
      </c>
      <c r="G58" s="33">
        <v>451.4</v>
      </c>
    </row>
    <row r="59" spans="1:7" ht="30">
      <c r="A59" s="38" t="s">
        <v>69</v>
      </c>
      <c r="B59" s="31" t="s">
        <v>45</v>
      </c>
      <c r="C59" s="31" t="s">
        <v>66</v>
      </c>
      <c r="D59" s="46" t="s">
        <v>68</v>
      </c>
      <c r="E59" s="42">
        <v>600</v>
      </c>
      <c r="F59" s="32">
        <v>400.2</v>
      </c>
      <c r="G59" s="33">
        <v>72.099999999999994</v>
      </c>
    </row>
    <row r="60" spans="1:7">
      <c r="A60" s="30" t="s">
        <v>31</v>
      </c>
      <c r="B60" s="31" t="s">
        <v>45</v>
      </c>
      <c r="C60" s="26" t="s">
        <v>32</v>
      </c>
      <c r="D60" s="31"/>
      <c r="E60" s="42"/>
      <c r="F60" s="33">
        <f>F62+F64+F68+F72+F80+F76</f>
        <v>255010.10000000003</v>
      </c>
      <c r="G60" s="33">
        <f>G62+G64+G68+G72+G80+G76</f>
        <v>252402.10000000003</v>
      </c>
    </row>
    <row r="61" spans="1:7">
      <c r="A61" s="30" t="s">
        <v>18</v>
      </c>
      <c r="B61" s="31" t="s">
        <v>45</v>
      </c>
      <c r="C61" s="26" t="s">
        <v>32</v>
      </c>
      <c r="D61" s="31" t="s">
        <v>19</v>
      </c>
      <c r="E61" s="42"/>
      <c r="F61" s="33">
        <f>F62+F64+F68+F72+F76</f>
        <v>202210.40000000002</v>
      </c>
      <c r="G61" s="33">
        <f>G62+G64+G68+G72+G76</f>
        <v>199602.40000000002</v>
      </c>
    </row>
    <row r="62" spans="1:7" ht="30">
      <c r="A62" s="30" t="s">
        <v>33</v>
      </c>
      <c r="B62" s="31" t="s">
        <v>45</v>
      </c>
      <c r="C62" s="26" t="s">
        <v>32</v>
      </c>
      <c r="D62" s="31" t="s">
        <v>34</v>
      </c>
      <c r="E62" s="27"/>
      <c r="F62" s="32">
        <v>236.8</v>
      </c>
      <c r="G62" s="33">
        <f>G63</f>
        <v>236.8</v>
      </c>
    </row>
    <row r="63" spans="1:7">
      <c r="A63" s="30" t="s">
        <v>35</v>
      </c>
      <c r="B63" s="31" t="s">
        <v>45</v>
      </c>
      <c r="C63" s="26" t="s">
        <v>32</v>
      </c>
      <c r="D63" s="31" t="s">
        <v>34</v>
      </c>
      <c r="E63" s="27">
        <v>300</v>
      </c>
      <c r="F63" s="32">
        <v>236.8</v>
      </c>
      <c r="G63" s="33">
        <v>236.8</v>
      </c>
    </row>
    <row r="64" spans="1:7" ht="45">
      <c r="A64" s="34" t="s">
        <v>70</v>
      </c>
      <c r="B64" s="31" t="s">
        <v>45</v>
      </c>
      <c r="C64" s="26" t="s">
        <v>32</v>
      </c>
      <c r="D64" s="31" t="s">
        <v>71</v>
      </c>
      <c r="E64" s="27"/>
      <c r="F64" s="33">
        <f>F65+F66+F67</f>
        <v>106206.6</v>
      </c>
      <c r="G64" s="33">
        <f>G65+G66+G67</f>
        <v>103740.3</v>
      </c>
    </row>
    <row r="65" spans="1:7" ht="60">
      <c r="A65" s="30" t="s">
        <v>22</v>
      </c>
      <c r="B65" s="31" t="s">
        <v>45</v>
      </c>
      <c r="C65" s="26" t="s">
        <v>32</v>
      </c>
      <c r="D65" s="31" t="s">
        <v>71</v>
      </c>
      <c r="E65" s="27">
        <v>100</v>
      </c>
      <c r="F65" s="32">
        <v>61806</v>
      </c>
      <c r="G65" s="33">
        <v>61744.5</v>
      </c>
    </row>
    <row r="66" spans="1:7" ht="30">
      <c r="A66" s="30" t="s">
        <v>27</v>
      </c>
      <c r="B66" s="31" t="s">
        <v>45</v>
      </c>
      <c r="C66" s="26" t="s">
        <v>32</v>
      </c>
      <c r="D66" s="31" t="s">
        <v>71</v>
      </c>
      <c r="E66" s="27">
        <v>200</v>
      </c>
      <c r="F66" s="32">
        <v>41820.800000000003</v>
      </c>
      <c r="G66" s="33">
        <v>39423.800000000003</v>
      </c>
    </row>
    <row r="67" spans="1:7">
      <c r="A67" s="34" t="s">
        <v>28</v>
      </c>
      <c r="B67" s="31" t="s">
        <v>45</v>
      </c>
      <c r="C67" s="26" t="s">
        <v>32</v>
      </c>
      <c r="D67" s="31" t="s">
        <v>71</v>
      </c>
      <c r="E67" s="27">
        <v>800</v>
      </c>
      <c r="F67" s="32">
        <v>2579.8000000000002</v>
      </c>
      <c r="G67" s="33">
        <v>2572</v>
      </c>
    </row>
    <row r="68" spans="1:7">
      <c r="A68" s="30" t="s">
        <v>72</v>
      </c>
      <c r="B68" s="31" t="s">
        <v>45</v>
      </c>
      <c r="C68" s="26" t="s">
        <v>32</v>
      </c>
      <c r="D68" s="31" t="s">
        <v>73</v>
      </c>
      <c r="E68" s="27"/>
      <c r="F68" s="33">
        <f>F69+F70+F71</f>
        <v>24684.799999999999</v>
      </c>
      <c r="G68" s="33">
        <f>G69+G70+G71</f>
        <v>24683.1</v>
      </c>
    </row>
    <row r="69" spans="1:7" ht="30">
      <c r="A69" s="30" t="s">
        <v>27</v>
      </c>
      <c r="B69" s="31" t="s">
        <v>45</v>
      </c>
      <c r="C69" s="26" t="s">
        <v>32</v>
      </c>
      <c r="D69" s="31" t="s">
        <v>73</v>
      </c>
      <c r="E69" s="27">
        <v>200</v>
      </c>
      <c r="F69" s="32">
        <v>9351.2000000000007</v>
      </c>
      <c r="G69" s="33">
        <v>9351.2000000000007</v>
      </c>
    </row>
    <row r="70" spans="1:7">
      <c r="A70" s="30" t="s">
        <v>35</v>
      </c>
      <c r="B70" s="31" t="s">
        <v>45</v>
      </c>
      <c r="C70" s="26" t="s">
        <v>32</v>
      </c>
      <c r="D70" s="31" t="s">
        <v>73</v>
      </c>
      <c r="E70" s="27">
        <v>300</v>
      </c>
      <c r="F70" s="32">
        <v>11792.9</v>
      </c>
      <c r="G70" s="33">
        <v>11792.9</v>
      </c>
    </row>
    <row r="71" spans="1:7">
      <c r="A71" s="34" t="s">
        <v>28</v>
      </c>
      <c r="B71" s="31" t="s">
        <v>45</v>
      </c>
      <c r="C71" s="26" t="s">
        <v>32</v>
      </c>
      <c r="D71" s="31" t="s">
        <v>73</v>
      </c>
      <c r="E71" s="27">
        <v>800</v>
      </c>
      <c r="F71" s="32">
        <v>3540.7000000000003</v>
      </c>
      <c r="G71" s="33">
        <v>3539</v>
      </c>
    </row>
    <row r="72" spans="1:7">
      <c r="A72" s="34" t="s">
        <v>74</v>
      </c>
      <c r="B72" s="31" t="s">
        <v>45</v>
      </c>
      <c r="C72" s="26" t="s">
        <v>32</v>
      </c>
      <c r="D72" s="31" t="s">
        <v>75</v>
      </c>
      <c r="E72" s="27"/>
      <c r="F72" s="33">
        <f>F73+F74+F75</f>
        <v>70982.2</v>
      </c>
      <c r="G72" s="33">
        <f>G73+G74+G75</f>
        <v>70842.2</v>
      </c>
    </row>
    <row r="73" spans="1:7" ht="30">
      <c r="A73" s="30" t="s">
        <v>27</v>
      </c>
      <c r="B73" s="31" t="s">
        <v>45</v>
      </c>
      <c r="C73" s="26" t="s">
        <v>32</v>
      </c>
      <c r="D73" s="31" t="s">
        <v>75</v>
      </c>
      <c r="E73" s="27">
        <v>200</v>
      </c>
      <c r="F73" s="33">
        <v>116</v>
      </c>
      <c r="G73" s="33">
        <v>116</v>
      </c>
    </row>
    <row r="74" spans="1:7" ht="30">
      <c r="A74" s="47" t="s">
        <v>76</v>
      </c>
      <c r="B74" s="31" t="s">
        <v>45</v>
      </c>
      <c r="C74" s="26" t="s">
        <v>32</v>
      </c>
      <c r="D74" s="31" t="s">
        <v>75</v>
      </c>
      <c r="E74" s="39">
        <v>400</v>
      </c>
      <c r="F74" s="32">
        <v>44000</v>
      </c>
      <c r="G74" s="33">
        <v>44000</v>
      </c>
    </row>
    <row r="75" spans="1:7">
      <c r="A75" s="34" t="s">
        <v>28</v>
      </c>
      <c r="B75" s="31" t="s">
        <v>45</v>
      </c>
      <c r="C75" s="26" t="s">
        <v>32</v>
      </c>
      <c r="D75" s="31" t="s">
        <v>75</v>
      </c>
      <c r="E75" s="39" t="s">
        <v>77</v>
      </c>
      <c r="F75" s="32">
        <v>26866.2</v>
      </c>
      <c r="G75" s="33">
        <v>26726.2</v>
      </c>
    </row>
    <row r="76" spans="1:7">
      <c r="A76" s="34" t="s">
        <v>78</v>
      </c>
      <c r="B76" s="31" t="s">
        <v>45</v>
      </c>
      <c r="C76" s="26" t="s">
        <v>32</v>
      </c>
      <c r="D76" s="31" t="s">
        <v>79</v>
      </c>
      <c r="E76" s="39"/>
      <c r="F76" s="32">
        <v>100</v>
      </c>
      <c r="G76" s="33">
        <f>G77</f>
        <v>100</v>
      </c>
    </row>
    <row r="77" spans="1:7">
      <c r="A77" s="34" t="s">
        <v>28</v>
      </c>
      <c r="B77" s="31" t="s">
        <v>45</v>
      </c>
      <c r="C77" s="26" t="s">
        <v>32</v>
      </c>
      <c r="D77" s="31" t="s">
        <v>79</v>
      </c>
      <c r="E77" s="39" t="s">
        <v>77</v>
      </c>
      <c r="F77" s="32">
        <v>100</v>
      </c>
      <c r="G77" s="33">
        <v>100</v>
      </c>
    </row>
    <row r="78" spans="1:7" ht="30">
      <c r="A78" s="48" t="s">
        <v>80</v>
      </c>
      <c r="B78" s="49" t="s">
        <v>45</v>
      </c>
      <c r="C78" s="49" t="s">
        <v>32</v>
      </c>
      <c r="D78" s="49" t="s">
        <v>81</v>
      </c>
      <c r="E78" s="50"/>
      <c r="F78" s="33">
        <f>F79</f>
        <v>52799.7</v>
      </c>
      <c r="G78" s="33">
        <f>G79</f>
        <v>52799.7</v>
      </c>
    </row>
    <row r="79" spans="1:7" ht="30">
      <c r="A79" s="48" t="s">
        <v>82</v>
      </c>
      <c r="B79" s="49" t="s">
        <v>45</v>
      </c>
      <c r="C79" s="49" t="s">
        <v>32</v>
      </c>
      <c r="D79" s="49" t="s">
        <v>83</v>
      </c>
      <c r="E79" s="50"/>
      <c r="F79" s="33">
        <f>F80</f>
        <v>52799.7</v>
      </c>
      <c r="G79" s="33">
        <f>G80</f>
        <v>52799.7</v>
      </c>
    </row>
    <row r="80" spans="1:7" ht="45">
      <c r="A80" s="47" t="s">
        <v>84</v>
      </c>
      <c r="B80" s="49" t="s">
        <v>45</v>
      </c>
      <c r="C80" s="49" t="s">
        <v>32</v>
      </c>
      <c r="D80" s="49" t="s">
        <v>85</v>
      </c>
      <c r="E80" s="50"/>
      <c r="F80" s="32">
        <v>52799.7</v>
      </c>
      <c r="G80" s="33">
        <f>G81</f>
        <v>52799.7</v>
      </c>
    </row>
    <row r="81" spans="1:7" ht="30">
      <c r="A81" s="47" t="s">
        <v>86</v>
      </c>
      <c r="B81" s="49" t="s">
        <v>45</v>
      </c>
      <c r="C81" s="49" t="s">
        <v>32</v>
      </c>
      <c r="D81" s="49" t="s">
        <v>85</v>
      </c>
      <c r="E81" s="50">
        <v>600</v>
      </c>
      <c r="F81" s="32">
        <v>52799.7</v>
      </c>
      <c r="G81" s="33">
        <v>52799.7</v>
      </c>
    </row>
    <row r="82" spans="1:7">
      <c r="A82" s="30" t="s">
        <v>87</v>
      </c>
      <c r="B82" s="31" t="s">
        <v>45</v>
      </c>
      <c r="C82" s="26" t="s">
        <v>88</v>
      </c>
      <c r="D82" s="31"/>
      <c r="E82" s="27"/>
      <c r="F82" s="33">
        <f>F84</f>
        <v>988.3</v>
      </c>
      <c r="G82" s="33">
        <f>G84</f>
        <v>988.3</v>
      </c>
    </row>
    <row r="83" spans="1:7">
      <c r="A83" s="30" t="s">
        <v>89</v>
      </c>
      <c r="B83" s="31" t="s">
        <v>45</v>
      </c>
      <c r="C83" s="26" t="s">
        <v>90</v>
      </c>
      <c r="D83" s="31"/>
      <c r="E83" s="27"/>
      <c r="F83" s="33">
        <f>F84</f>
        <v>988.3</v>
      </c>
      <c r="G83" s="33">
        <f>G84</f>
        <v>988.3</v>
      </c>
    </row>
    <row r="84" spans="1:7">
      <c r="A84" s="30" t="s">
        <v>18</v>
      </c>
      <c r="B84" s="31" t="s">
        <v>45</v>
      </c>
      <c r="C84" s="26" t="s">
        <v>90</v>
      </c>
      <c r="D84" s="31" t="s">
        <v>19</v>
      </c>
      <c r="E84" s="27"/>
      <c r="F84" s="33">
        <f>F85+F87</f>
        <v>988.3</v>
      </c>
      <c r="G84" s="33">
        <f>G85+G87</f>
        <v>988.3</v>
      </c>
    </row>
    <row r="85" spans="1:7">
      <c r="A85" s="30" t="s">
        <v>91</v>
      </c>
      <c r="B85" s="31" t="s">
        <v>45</v>
      </c>
      <c r="C85" s="26" t="s">
        <v>90</v>
      </c>
      <c r="D85" s="31" t="s">
        <v>92</v>
      </c>
      <c r="E85" s="27"/>
      <c r="F85" s="33">
        <f>F86</f>
        <v>630</v>
      </c>
      <c r="G85" s="33">
        <f>G86</f>
        <v>630</v>
      </c>
    </row>
    <row r="86" spans="1:7" ht="30">
      <c r="A86" s="30" t="s">
        <v>27</v>
      </c>
      <c r="B86" s="31" t="s">
        <v>45</v>
      </c>
      <c r="C86" s="26" t="s">
        <v>90</v>
      </c>
      <c r="D86" s="31" t="s">
        <v>92</v>
      </c>
      <c r="E86" s="27">
        <v>200</v>
      </c>
      <c r="F86" s="32">
        <v>630</v>
      </c>
      <c r="G86" s="33">
        <v>630</v>
      </c>
    </row>
    <row r="87" spans="1:7">
      <c r="A87" s="30" t="s">
        <v>93</v>
      </c>
      <c r="B87" s="31" t="s">
        <v>45</v>
      </c>
      <c r="C87" s="26" t="s">
        <v>90</v>
      </c>
      <c r="D87" s="31" t="s">
        <v>94</v>
      </c>
      <c r="E87" s="27"/>
      <c r="F87" s="33">
        <f>F88+F89</f>
        <v>358.3</v>
      </c>
      <c r="G87" s="33">
        <f>G88+G89</f>
        <v>358.3</v>
      </c>
    </row>
    <row r="88" spans="1:7" ht="30">
      <c r="A88" s="30" t="s">
        <v>27</v>
      </c>
      <c r="B88" s="31" t="s">
        <v>45</v>
      </c>
      <c r="C88" s="26" t="s">
        <v>90</v>
      </c>
      <c r="D88" s="31" t="s">
        <v>94</v>
      </c>
      <c r="E88" s="27">
        <v>200</v>
      </c>
      <c r="F88" s="32">
        <v>348.3</v>
      </c>
      <c r="G88" s="32">
        <v>348.3</v>
      </c>
    </row>
    <row r="89" spans="1:7">
      <c r="A89" s="30" t="s">
        <v>35</v>
      </c>
      <c r="B89" s="31" t="s">
        <v>45</v>
      </c>
      <c r="C89" s="26" t="s">
        <v>90</v>
      </c>
      <c r="D89" s="31" t="s">
        <v>94</v>
      </c>
      <c r="E89" s="27">
        <v>300</v>
      </c>
      <c r="F89" s="32">
        <v>10</v>
      </c>
      <c r="G89" s="32">
        <v>10</v>
      </c>
    </row>
    <row r="90" spans="1:7">
      <c r="A90" s="48" t="s">
        <v>95</v>
      </c>
      <c r="B90" s="49" t="s">
        <v>45</v>
      </c>
      <c r="C90" s="49" t="s">
        <v>96</v>
      </c>
      <c r="D90" s="49"/>
      <c r="E90" s="50"/>
      <c r="F90" s="33">
        <f>F91+F103+F117+F134</f>
        <v>937312.1</v>
      </c>
      <c r="G90" s="33">
        <f>G91+G103+G117+G134</f>
        <v>927828.2</v>
      </c>
    </row>
    <row r="91" spans="1:7">
      <c r="A91" s="48" t="s">
        <v>97</v>
      </c>
      <c r="B91" s="49" t="s">
        <v>45</v>
      </c>
      <c r="C91" s="49" t="s">
        <v>98</v>
      </c>
      <c r="D91" s="49"/>
      <c r="E91" s="50"/>
      <c r="F91" s="33">
        <f t="shared" ref="F91:G93" si="3">F92</f>
        <v>470117.6</v>
      </c>
      <c r="G91" s="33">
        <f t="shared" si="3"/>
        <v>470074.2</v>
      </c>
    </row>
    <row r="92" spans="1:7" ht="45">
      <c r="A92" s="48" t="s">
        <v>99</v>
      </c>
      <c r="B92" s="49" t="s">
        <v>45</v>
      </c>
      <c r="C92" s="49" t="s">
        <v>98</v>
      </c>
      <c r="D92" s="49" t="s">
        <v>100</v>
      </c>
      <c r="E92" s="50"/>
      <c r="F92" s="33">
        <f t="shared" si="3"/>
        <v>470117.6</v>
      </c>
      <c r="G92" s="33">
        <f t="shared" si="3"/>
        <v>470074.2</v>
      </c>
    </row>
    <row r="93" spans="1:7" ht="45">
      <c r="A93" s="48" t="s">
        <v>101</v>
      </c>
      <c r="B93" s="49" t="s">
        <v>45</v>
      </c>
      <c r="C93" s="49" t="s">
        <v>98</v>
      </c>
      <c r="D93" s="49" t="s">
        <v>102</v>
      </c>
      <c r="E93" s="50"/>
      <c r="F93" s="33">
        <f t="shared" si="3"/>
        <v>470117.6</v>
      </c>
      <c r="G93" s="33">
        <f t="shared" si="3"/>
        <v>470074.2</v>
      </c>
    </row>
    <row r="94" spans="1:7" ht="45">
      <c r="A94" s="48" t="s">
        <v>103</v>
      </c>
      <c r="B94" s="49" t="s">
        <v>45</v>
      </c>
      <c r="C94" s="49" t="s">
        <v>98</v>
      </c>
      <c r="D94" s="49" t="s">
        <v>104</v>
      </c>
      <c r="E94" s="50"/>
      <c r="F94" s="33">
        <f>F95+F97+F99+F101</f>
        <v>470117.6</v>
      </c>
      <c r="G94" s="33">
        <f>G95+G97+G99+G101</f>
        <v>470074.2</v>
      </c>
    </row>
    <row r="95" spans="1:7" ht="45">
      <c r="A95" s="48" t="s">
        <v>105</v>
      </c>
      <c r="B95" s="49" t="s">
        <v>45</v>
      </c>
      <c r="C95" s="49" t="s">
        <v>98</v>
      </c>
      <c r="D95" s="49" t="s">
        <v>106</v>
      </c>
      <c r="E95" s="50"/>
      <c r="F95" s="33">
        <f>F96</f>
        <v>3856</v>
      </c>
      <c r="G95" s="33">
        <f>G96</f>
        <v>3812.6</v>
      </c>
    </row>
    <row r="96" spans="1:7" ht="30">
      <c r="A96" s="30" t="s">
        <v>27</v>
      </c>
      <c r="B96" s="49" t="s">
        <v>45</v>
      </c>
      <c r="C96" s="49" t="s">
        <v>98</v>
      </c>
      <c r="D96" s="49" t="s">
        <v>106</v>
      </c>
      <c r="E96" s="50">
        <v>200</v>
      </c>
      <c r="F96" s="32">
        <v>3856</v>
      </c>
      <c r="G96" s="33">
        <v>3812.6</v>
      </c>
    </row>
    <row r="97" spans="1:7" ht="30">
      <c r="A97" s="51" t="s">
        <v>107</v>
      </c>
      <c r="B97" s="49" t="s">
        <v>45</v>
      </c>
      <c r="C97" s="49" t="s">
        <v>98</v>
      </c>
      <c r="D97" s="49" t="s">
        <v>108</v>
      </c>
      <c r="E97" s="50"/>
      <c r="F97" s="33">
        <f>F98</f>
        <v>8021.5999999999995</v>
      </c>
      <c r="G97" s="33">
        <f>G98</f>
        <v>8021.6</v>
      </c>
    </row>
    <row r="98" spans="1:7" ht="30">
      <c r="A98" s="47" t="s">
        <v>76</v>
      </c>
      <c r="B98" s="49" t="s">
        <v>45</v>
      </c>
      <c r="C98" s="49" t="s">
        <v>98</v>
      </c>
      <c r="D98" s="49" t="s">
        <v>108</v>
      </c>
      <c r="E98" s="50">
        <v>400</v>
      </c>
      <c r="F98" s="32">
        <v>8021.5999999999995</v>
      </c>
      <c r="G98" s="33">
        <v>8021.6</v>
      </c>
    </row>
    <row r="99" spans="1:7" ht="180">
      <c r="A99" s="52" t="s">
        <v>109</v>
      </c>
      <c r="B99" s="49" t="s">
        <v>45</v>
      </c>
      <c r="C99" s="49" t="s">
        <v>98</v>
      </c>
      <c r="D99" s="49" t="s">
        <v>110</v>
      </c>
      <c r="E99" s="50"/>
      <c r="F99" s="33">
        <f>F100</f>
        <v>455940</v>
      </c>
      <c r="G99" s="33">
        <f>G100</f>
        <v>455940</v>
      </c>
    </row>
    <row r="100" spans="1:7" ht="30">
      <c r="A100" s="47" t="s">
        <v>76</v>
      </c>
      <c r="B100" s="49" t="s">
        <v>45</v>
      </c>
      <c r="C100" s="49" t="s">
        <v>98</v>
      </c>
      <c r="D100" s="49" t="s">
        <v>110</v>
      </c>
      <c r="E100" s="50">
        <v>400</v>
      </c>
      <c r="F100" s="33">
        <v>455940</v>
      </c>
      <c r="G100" s="33">
        <v>455940</v>
      </c>
    </row>
    <row r="101" spans="1:7" ht="180">
      <c r="A101" s="52" t="s">
        <v>111</v>
      </c>
      <c r="B101" s="49" t="s">
        <v>45</v>
      </c>
      <c r="C101" s="49" t="s">
        <v>98</v>
      </c>
      <c r="D101" s="49" t="s">
        <v>112</v>
      </c>
      <c r="E101" s="50"/>
      <c r="F101" s="33">
        <v>2300</v>
      </c>
      <c r="G101" s="33">
        <f>G102</f>
        <v>2300</v>
      </c>
    </row>
    <row r="102" spans="1:7" ht="30">
      <c r="A102" s="47" t="s">
        <v>76</v>
      </c>
      <c r="B102" s="49" t="s">
        <v>45</v>
      </c>
      <c r="C102" s="49" t="s">
        <v>98</v>
      </c>
      <c r="D102" s="49" t="s">
        <v>112</v>
      </c>
      <c r="E102" s="50">
        <v>400</v>
      </c>
      <c r="F102" s="33">
        <v>2300</v>
      </c>
      <c r="G102" s="33">
        <v>2300</v>
      </c>
    </row>
    <row r="103" spans="1:7">
      <c r="A103" s="48" t="s">
        <v>113</v>
      </c>
      <c r="B103" s="49" t="s">
        <v>45</v>
      </c>
      <c r="C103" s="49" t="s">
        <v>114</v>
      </c>
      <c r="D103" s="53"/>
      <c r="E103" s="50"/>
      <c r="F103" s="32">
        <v>54676.599999999991</v>
      </c>
      <c r="G103" s="33">
        <f>G106</f>
        <v>54676.6</v>
      </c>
    </row>
    <row r="104" spans="1:7" ht="30">
      <c r="A104" s="48" t="s">
        <v>115</v>
      </c>
      <c r="B104" s="49" t="s">
        <v>45</v>
      </c>
      <c r="C104" s="49" t="s">
        <v>114</v>
      </c>
      <c r="D104" s="49" t="s">
        <v>116</v>
      </c>
      <c r="E104" s="50"/>
      <c r="F104" s="32">
        <v>54676.599999999991</v>
      </c>
      <c r="G104" s="33">
        <f>G106</f>
        <v>54676.6</v>
      </c>
    </row>
    <row r="105" spans="1:7" ht="30">
      <c r="A105" s="48" t="s">
        <v>117</v>
      </c>
      <c r="B105" s="49" t="s">
        <v>45</v>
      </c>
      <c r="C105" s="49" t="s">
        <v>114</v>
      </c>
      <c r="D105" s="49" t="s">
        <v>118</v>
      </c>
      <c r="E105" s="50"/>
      <c r="F105" s="33">
        <f>F106</f>
        <v>54676.6</v>
      </c>
      <c r="G105" s="33">
        <f>G106</f>
        <v>54676.6</v>
      </c>
    </row>
    <row r="106" spans="1:7" ht="60">
      <c r="A106" s="48" t="s">
        <v>119</v>
      </c>
      <c r="B106" s="49" t="s">
        <v>45</v>
      </c>
      <c r="C106" s="49" t="s">
        <v>114</v>
      </c>
      <c r="D106" s="49" t="s">
        <v>120</v>
      </c>
      <c r="E106" s="50"/>
      <c r="F106" s="33">
        <f>F107+F111+F113+F115+F109</f>
        <v>54676.6</v>
      </c>
      <c r="G106" s="33">
        <f>G107+G111+G113+G115+G109</f>
        <v>54676.6</v>
      </c>
    </row>
    <row r="107" spans="1:7" ht="45">
      <c r="A107" s="47" t="s">
        <v>84</v>
      </c>
      <c r="B107" s="49" t="s">
        <v>45</v>
      </c>
      <c r="C107" s="49" t="s">
        <v>114</v>
      </c>
      <c r="D107" s="49" t="s">
        <v>121</v>
      </c>
      <c r="E107" s="50"/>
      <c r="F107" s="32">
        <v>4395.5</v>
      </c>
      <c r="G107" s="33">
        <v>4395.5</v>
      </c>
    </row>
    <row r="108" spans="1:7" ht="30">
      <c r="A108" s="47" t="s">
        <v>86</v>
      </c>
      <c r="B108" s="49" t="s">
        <v>45</v>
      </c>
      <c r="C108" s="49" t="s">
        <v>114</v>
      </c>
      <c r="D108" s="49" t="s">
        <v>121</v>
      </c>
      <c r="E108" s="50">
        <v>600</v>
      </c>
      <c r="F108" s="32">
        <v>4395.5</v>
      </c>
      <c r="G108" s="33">
        <v>4395.5</v>
      </c>
    </row>
    <row r="109" spans="1:7" ht="30">
      <c r="A109" s="47" t="s">
        <v>122</v>
      </c>
      <c r="B109" s="49" t="s">
        <v>45</v>
      </c>
      <c r="C109" s="49" t="s">
        <v>114</v>
      </c>
      <c r="D109" s="49" t="s">
        <v>123</v>
      </c>
      <c r="E109" s="50"/>
      <c r="F109" s="33">
        <f>F110</f>
        <v>30</v>
      </c>
      <c r="G109" s="33">
        <f>G110</f>
        <v>30</v>
      </c>
    </row>
    <row r="110" spans="1:7" ht="30">
      <c r="A110" s="30" t="s">
        <v>27</v>
      </c>
      <c r="B110" s="49" t="s">
        <v>45</v>
      </c>
      <c r="C110" s="49" t="s">
        <v>114</v>
      </c>
      <c r="D110" s="49" t="s">
        <v>123</v>
      </c>
      <c r="E110" s="50">
        <v>200</v>
      </c>
      <c r="F110" s="33">
        <v>30</v>
      </c>
      <c r="G110" s="33">
        <v>30</v>
      </c>
    </row>
    <row r="111" spans="1:7" ht="45">
      <c r="A111" s="48" t="s">
        <v>124</v>
      </c>
      <c r="B111" s="49" t="s">
        <v>45</v>
      </c>
      <c r="C111" s="49" t="s">
        <v>114</v>
      </c>
      <c r="D111" s="49" t="s">
        <v>125</v>
      </c>
      <c r="E111" s="50"/>
      <c r="F111" s="33">
        <f>F112</f>
        <v>38370.199999999997</v>
      </c>
      <c r="G111" s="33">
        <f>G112</f>
        <v>38370.199999999997</v>
      </c>
    </row>
    <row r="112" spans="1:7">
      <c r="A112" s="47" t="s">
        <v>28</v>
      </c>
      <c r="B112" s="49" t="s">
        <v>45</v>
      </c>
      <c r="C112" s="49" t="s">
        <v>114</v>
      </c>
      <c r="D112" s="49" t="s">
        <v>125</v>
      </c>
      <c r="E112" s="50">
        <v>800</v>
      </c>
      <c r="F112" s="33">
        <v>38370.199999999997</v>
      </c>
      <c r="G112" s="33">
        <v>38370.199999999997</v>
      </c>
    </row>
    <row r="113" spans="1:7" ht="90">
      <c r="A113" s="48" t="s">
        <v>126</v>
      </c>
      <c r="B113" s="49" t="s">
        <v>45</v>
      </c>
      <c r="C113" s="49" t="s">
        <v>114</v>
      </c>
      <c r="D113" s="49" t="s">
        <v>127</v>
      </c>
      <c r="E113" s="50"/>
      <c r="F113" s="32">
        <v>11594.3</v>
      </c>
      <c r="G113" s="33">
        <f>G114</f>
        <v>11594.3</v>
      </c>
    </row>
    <row r="114" spans="1:7">
      <c r="A114" s="47" t="s">
        <v>28</v>
      </c>
      <c r="B114" s="49" t="s">
        <v>45</v>
      </c>
      <c r="C114" s="49" t="s">
        <v>114</v>
      </c>
      <c r="D114" s="49" t="s">
        <v>127</v>
      </c>
      <c r="E114" s="50">
        <v>800</v>
      </c>
      <c r="F114" s="32">
        <v>11594.3</v>
      </c>
      <c r="G114" s="33">
        <v>11594.3</v>
      </c>
    </row>
    <row r="115" spans="1:7" ht="90">
      <c r="A115" s="52" t="s">
        <v>128</v>
      </c>
      <c r="B115" s="49" t="s">
        <v>45</v>
      </c>
      <c r="C115" s="49" t="s">
        <v>114</v>
      </c>
      <c r="D115" s="49" t="s">
        <v>129</v>
      </c>
      <c r="E115" s="50"/>
      <c r="F115" s="32">
        <v>286.60000000000002</v>
      </c>
      <c r="G115" s="33">
        <f>G116</f>
        <v>286.60000000000002</v>
      </c>
    </row>
    <row r="116" spans="1:7">
      <c r="A116" s="47" t="s">
        <v>28</v>
      </c>
      <c r="B116" s="49" t="s">
        <v>45</v>
      </c>
      <c r="C116" s="49" t="s">
        <v>114</v>
      </c>
      <c r="D116" s="49" t="s">
        <v>129</v>
      </c>
      <c r="E116" s="50">
        <v>800</v>
      </c>
      <c r="F116" s="32">
        <v>286.60000000000002</v>
      </c>
      <c r="G116" s="33">
        <v>286.60000000000002</v>
      </c>
    </row>
    <row r="117" spans="1:7">
      <c r="A117" s="48" t="s">
        <v>130</v>
      </c>
      <c r="B117" s="49" t="s">
        <v>45</v>
      </c>
      <c r="C117" s="49" t="s">
        <v>131</v>
      </c>
      <c r="D117" s="49"/>
      <c r="E117" s="50"/>
      <c r="F117" s="33">
        <f>F120</f>
        <v>367858.1</v>
      </c>
      <c r="G117" s="33">
        <f>G120</f>
        <v>359064.89999999997</v>
      </c>
    </row>
    <row r="118" spans="1:7" ht="30">
      <c r="A118" s="48" t="s">
        <v>115</v>
      </c>
      <c r="B118" s="49" t="s">
        <v>45</v>
      </c>
      <c r="C118" s="49" t="s">
        <v>131</v>
      </c>
      <c r="D118" s="49" t="s">
        <v>116</v>
      </c>
      <c r="E118" s="50"/>
      <c r="F118" s="33">
        <f>F120</f>
        <v>367858.1</v>
      </c>
      <c r="G118" s="33">
        <f>G120</f>
        <v>359064.89999999997</v>
      </c>
    </row>
    <row r="119" spans="1:7" ht="45">
      <c r="A119" s="48" t="s">
        <v>132</v>
      </c>
      <c r="B119" s="49" t="s">
        <v>45</v>
      </c>
      <c r="C119" s="49" t="s">
        <v>131</v>
      </c>
      <c r="D119" s="49" t="s">
        <v>133</v>
      </c>
      <c r="E119" s="50"/>
      <c r="F119" s="33">
        <f>F120</f>
        <v>367858.1</v>
      </c>
      <c r="G119" s="33">
        <f>G120</f>
        <v>359064.89999999997</v>
      </c>
    </row>
    <row r="120" spans="1:7" ht="30">
      <c r="A120" s="47" t="s">
        <v>134</v>
      </c>
      <c r="B120" s="49" t="s">
        <v>45</v>
      </c>
      <c r="C120" s="49" t="s">
        <v>131</v>
      </c>
      <c r="D120" s="49" t="s">
        <v>135</v>
      </c>
      <c r="E120" s="50"/>
      <c r="F120" s="33">
        <f>F121+F123+F126+F128+F130+F132</f>
        <v>367858.1</v>
      </c>
      <c r="G120" s="33">
        <f>G121+G123+G126+G128+G130+G132</f>
        <v>359064.89999999997</v>
      </c>
    </row>
    <row r="121" spans="1:7">
      <c r="A121" s="48" t="s">
        <v>136</v>
      </c>
      <c r="B121" s="49" t="s">
        <v>45</v>
      </c>
      <c r="C121" s="49" t="s">
        <v>131</v>
      </c>
      <c r="D121" s="49" t="s">
        <v>137</v>
      </c>
      <c r="E121" s="50"/>
      <c r="F121" s="32">
        <v>40083.300000000003</v>
      </c>
      <c r="G121" s="33">
        <f>G122</f>
        <v>34153.599999999999</v>
      </c>
    </row>
    <row r="122" spans="1:7" ht="30">
      <c r="A122" s="30" t="s">
        <v>27</v>
      </c>
      <c r="B122" s="49" t="s">
        <v>45</v>
      </c>
      <c r="C122" s="49" t="s">
        <v>131</v>
      </c>
      <c r="D122" s="49" t="s">
        <v>137</v>
      </c>
      <c r="E122" s="50">
        <v>200</v>
      </c>
      <c r="F122" s="32">
        <v>40083.300000000003</v>
      </c>
      <c r="G122" s="33">
        <v>34153.599999999999</v>
      </c>
    </row>
    <row r="123" spans="1:7" ht="75">
      <c r="A123" s="47" t="s">
        <v>138</v>
      </c>
      <c r="B123" s="49" t="s">
        <v>45</v>
      </c>
      <c r="C123" s="49" t="s">
        <v>131</v>
      </c>
      <c r="D123" s="49" t="s">
        <v>139</v>
      </c>
      <c r="E123" s="50"/>
      <c r="F123" s="33">
        <f>F124+F125</f>
        <v>319836</v>
      </c>
      <c r="G123" s="33">
        <f>G124+G125</f>
        <v>319836</v>
      </c>
    </row>
    <row r="124" spans="1:7" ht="30">
      <c r="A124" s="30" t="s">
        <v>27</v>
      </c>
      <c r="B124" s="49" t="s">
        <v>45</v>
      </c>
      <c r="C124" s="49" t="s">
        <v>131</v>
      </c>
      <c r="D124" s="49" t="s">
        <v>139</v>
      </c>
      <c r="E124" s="50">
        <v>200</v>
      </c>
      <c r="F124" s="33">
        <v>279336.5</v>
      </c>
      <c r="G124" s="33">
        <v>279336.5</v>
      </c>
    </row>
    <row r="125" spans="1:7" ht="30">
      <c r="A125" s="47" t="s">
        <v>76</v>
      </c>
      <c r="B125" s="49" t="s">
        <v>45</v>
      </c>
      <c r="C125" s="49" t="s">
        <v>131</v>
      </c>
      <c r="D125" s="49" t="s">
        <v>139</v>
      </c>
      <c r="E125" s="50">
        <v>400</v>
      </c>
      <c r="F125" s="33">
        <v>40499.5</v>
      </c>
      <c r="G125" s="33">
        <v>40499.5</v>
      </c>
    </row>
    <row r="126" spans="1:7" ht="60">
      <c r="A126" s="47" t="s">
        <v>140</v>
      </c>
      <c r="B126" s="54" t="s">
        <v>45</v>
      </c>
      <c r="C126" s="54" t="s">
        <v>131</v>
      </c>
      <c r="D126" s="54" t="s">
        <v>141</v>
      </c>
      <c r="E126" s="55"/>
      <c r="F126" s="32">
        <v>1240</v>
      </c>
      <c r="G126" s="32">
        <v>1240</v>
      </c>
    </row>
    <row r="127" spans="1:7" ht="30">
      <c r="A127" s="56" t="s">
        <v>76</v>
      </c>
      <c r="B127" s="54" t="s">
        <v>45</v>
      </c>
      <c r="C127" s="54" t="s">
        <v>131</v>
      </c>
      <c r="D127" s="54" t="s">
        <v>141</v>
      </c>
      <c r="E127" s="55">
        <v>400</v>
      </c>
      <c r="F127" s="32">
        <v>1240</v>
      </c>
      <c r="G127" s="32">
        <v>1240</v>
      </c>
    </row>
    <row r="128" spans="1:7" ht="60">
      <c r="A128" s="57" t="s">
        <v>142</v>
      </c>
      <c r="B128" s="54" t="s">
        <v>45</v>
      </c>
      <c r="C128" s="58" t="s">
        <v>131</v>
      </c>
      <c r="D128" s="54" t="s">
        <v>143</v>
      </c>
      <c r="E128" s="44"/>
      <c r="F128" s="32">
        <v>3876.2</v>
      </c>
      <c r="G128" s="33">
        <f>G129</f>
        <v>1545.2</v>
      </c>
    </row>
    <row r="129" spans="1:7" ht="30">
      <c r="A129" s="57" t="s">
        <v>76</v>
      </c>
      <c r="B129" s="54" t="s">
        <v>45</v>
      </c>
      <c r="C129" s="58" t="s">
        <v>131</v>
      </c>
      <c r="D129" s="54" t="s">
        <v>143</v>
      </c>
      <c r="E129" s="44">
        <v>400</v>
      </c>
      <c r="F129" s="32">
        <v>3876.2</v>
      </c>
      <c r="G129" s="33">
        <v>1545.2</v>
      </c>
    </row>
    <row r="130" spans="1:7" ht="60">
      <c r="A130" s="30" t="s">
        <v>144</v>
      </c>
      <c r="B130" s="49" t="s">
        <v>45</v>
      </c>
      <c r="C130" s="49" t="s">
        <v>131</v>
      </c>
      <c r="D130" s="49" t="s">
        <v>145</v>
      </c>
      <c r="E130" s="50"/>
      <c r="F130" s="32">
        <v>2290.1</v>
      </c>
      <c r="G130" s="33">
        <f>G131</f>
        <v>2290.1</v>
      </c>
    </row>
    <row r="131" spans="1:7" ht="30">
      <c r="A131" s="56" t="s">
        <v>76</v>
      </c>
      <c r="B131" s="49" t="s">
        <v>45</v>
      </c>
      <c r="C131" s="49" t="s">
        <v>131</v>
      </c>
      <c r="D131" s="49" t="s">
        <v>145</v>
      </c>
      <c r="E131" s="50">
        <v>400</v>
      </c>
      <c r="F131" s="32">
        <v>2290.1</v>
      </c>
      <c r="G131" s="33">
        <v>2290.1</v>
      </c>
    </row>
    <row r="132" spans="1:7" ht="30">
      <c r="A132" s="30" t="s">
        <v>146</v>
      </c>
      <c r="B132" s="49" t="s">
        <v>45</v>
      </c>
      <c r="C132" s="49" t="s">
        <v>131</v>
      </c>
      <c r="D132" s="49" t="s">
        <v>147</v>
      </c>
      <c r="E132" s="50"/>
      <c r="F132" s="32">
        <v>532.5</v>
      </c>
      <c r="G132" s="33">
        <f>G133</f>
        <v>0</v>
      </c>
    </row>
    <row r="133" spans="1:7" ht="30">
      <c r="A133" s="56" t="s">
        <v>76</v>
      </c>
      <c r="B133" s="49" t="s">
        <v>45</v>
      </c>
      <c r="C133" s="49" t="s">
        <v>131</v>
      </c>
      <c r="D133" s="49" t="s">
        <v>147</v>
      </c>
      <c r="E133" s="50">
        <v>400</v>
      </c>
      <c r="F133" s="32">
        <v>532.5</v>
      </c>
      <c r="G133" s="33">
        <v>0</v>
      </c>
    </row>
    <row r="134" spans="1:7">
      <c r="A134" s="48" t="s">
        <v>148</v>
      </c>
      <c r="B134" s="49" t="s">
        <v>45</v>
      </c>
      <c r="C134" s="49" t="s">
        <v>149</v>
      </c>
      <c r="D134" s="49"/>
      <c r="E134" s="50"/>
      <c r="F134" s="33">
        <f>F135+F144</f>
        <v>44659.8</v>
      </c>
      <c r="G134" s="33">
        <f>G135+G144</f>
        <v>44012.5</v>
      </c>
    </row>
    <row r="135" spans="1:7" ht="30">
      <c r="A135" s="48" t="s">
        <v>150</v>
      </c>
      <c r="B135" s="49" t="s">
        <v>45</v>
      </c>
      <c r="C135" s="49" t="s">
        <v>149</v>
      </c>
      <c r="D135" s="49" t="s">
        <v>151</v>
      </c>
      <c r="E135" s="50"/>
      <c r="F135" s="33">
        <f>F136+F140</f>
        <v>40325.9</v>
      </c>
      <c r="G135" s="33">
        <f>G136+G140</f>
        <v>40325.9</v>
      </c>
    </row>
    <row r="136" spans="1:7">
      <c r="A136" s="48" t="s">
        <v>152</v>
      </c>
      <c r="B136" s="49" t="s">
        <v>45</v>
      </c>
      <c r="C136" s="49" t="s">
        <v>149</v>
      </c>
      <c r="D136" s="49" t="s">
        <v>153</v>
      </c>
      <c r="E136" s="50"/>
      <c r="F136" s="33">
        <f t="shared" ref="F136:G138" si="4">F137</f>
        <v>40000</v>
      </c>
      <c r="G136" s="33">
        <f t="shared" si="4"/>
        <v>40000</v>
      </c>
    </row>
    <row r="137" spans="1:7" ht="45">
      <c r="A137" s="48" t="s">
        <v>154</v>
      </c>
      <c r="B137" s="49" t="s">
        <v>45</v>
      </c>
      <c r="C137" s="49" t="s">
        <v>149</v>
      </c>
      <c r="D137" s="49" t="s">
        <v>155</v>
      </c>
      <c r="E137" s="50"/>
      <c r="F137" s="33">
        <f t="shared" si="4"/>
        <v>40000</v>
      </c>
      <c r="G137" s="33">
        <f t="shared" si="4"/>
        <v>40000</v>
      </c>
    </row>
    <row r="138" spans="1:7" ht="45">
      <c r="A138" s="48" t="s">
        <v>156</v>
      </c>
      <c r="B138" s="49" t="s">
        <v>45</v>
      </c>
      <c r="C138" s="49" t="s">
        <v>149</v>
      </c>
      <c r="D138" s="49" t="s">
        <v>157</v>
      </c>
      <c r="E138" s="50"/>
      <c r="F138" s="32">
        <v>40000</v>
      </c>
      <c r="G138" s="33">
        <f t="shared" si="4"/>
        <v>40000</v>
      </c>
    </row>
    <row r="139" spans="1:7" ht="30">
      <c r="A139" s="47" t="s">
        <v>76</v>
      </c>
      <c r="B139" s="49" t="s">
        <v>45</v>
      </c>
      <c r="C139" s="49" t="s">
        <v>149</v>
      </c>
      <c r="D139" s="49" t="s">
        <v>157</v>
      </c>
      <c r="E139" s="50">
        <v>400</v>
      </c>
      <c r="F139" s="32">
        <v>40000</v>
      </c>
      <c r="G139" s="33">
        <v>40000</v>
      </c>
    </row>
    <row r="140" spans="1:7" ht="30">
      <c r="A140" s="47" t="s">
        <v>158</v>
      </c>
      <c r="B140" s="49" t="s">
        <v>45</v>
      </c>
      <c r="C140" s="49" t="s">
        <v>149</v>
      </c>
      <c r="D140" s="49" t="s">
        <v>159</v>
      </c>
      <c r="E140" s="50"/>
      <c r="F140" s="33">
        <f t="shared" ref="F140:G142" si="5">F141</f>
        <v>325.89999999999998</v>
      </c>
      <c r="G140" s="33">
        <f t="shared" si="5"/>
        <v>325.89999999999998</v>
      </c>
    </row>
    <row r="141" spans="1:7" ht="30">
      <c r="A141" s="47" t="s">
        <v>160</v>
      </c>
      <c r="B141" s="49" t="s">
        <v>45</v>
      </c>
      <c r="C141" s="49" t="s">
        <v>149</v>
      </c>
      <c r="D141" s="49" t="s">
        <v>161</v>
      </c>
      <c r="E141" s="50"/>
      <c r="F141" s="33">
        <v>325.89999999999998</v>
      </c>
      <c r="G141" s="33">
        <f t="shared" si="5"/>
        <v>325.89999999999998</v>
      </c>
    </row>
    <row r="142" spans="1:7" ht="60">
      <c r="A142" s="47" t="s">
        <v>162</v>
      </c>
      <c r="B142" s="49" t="s">
        <v>45</v>
      </c>
      <c r="C142" s="49" t="s">
        <v>149</v>
      </c>
      <c r="D142" s="49" t="s">
        <v>163</v>
      </c>
      <c r="E142" s="50"/>
      <c r="F142" s="33">
        <f t="shared" si="5"/>
        <v>325.89999999999998</v>
      </c>
      <c r="G142" s="33">
        <f t="shared" si="5"/>
        <v>325.89999999999998</v>
      </c>
    </row>
    <row r="143" spans="1:7" ht="30">
      <c r="A143" s="30" t="s">
        <v>27</v>
      </c>
      <c r="B143" s="49" t="s">
        <v>45</v>
      </c>
      <c r="C143" s="49" t="s">
        <v>149</v>
      </c>
      <c r="D143" s="49" t="s">
        <v>163</v>
      </c>
      <c r="E143" s="50">
        <v>200</v>
      </c>
      <c r="F143" s="33">
        <v>325.89999999999998</v>
      </c>
      <c r="G143" s="33">
        <v>325.89999999999998</v>
      </c>
    </row>
    <row r="144" spans="1:7" ht="60">
      <c r="A144" s="48" t="s">
        <v>164</v>
      </c>
      <c r="B144" s="49" t="s">
        <v>45</v>
      </c>
      <c r="C144" s="49" t="s">
        <v>149</v>
      </c>
      <c r="D144" s="49" t="s">
        <v>165</v>
      </c>
      <c r="E144" s="50"/>
      <c r="F144" s="33">
        <f>F145+F152</f>
        <v>4333.8999999999996</v>
      </c>
      <c r="G144" s="33">
        <f>G145+G152</f>
        <v>3686.6</v>
      </c>
    </row>
    <row r="145" spans="1:7" ht="30">
      <c r="A145" s="48" t="s">
        <v>166</v>
      </c>
      <c r="B145" s="49" t="s">
        <v>45</v>
      </c>
      <c r="C145" s="49" t="s">
        <v>149</v>
      </c>
      <c r="D145" s="49" t="s">
        <v>167</v>
      </c>
      <c r="E145" s="50"/>
      <c r="F145" s="33">
        <f>F150+F146+F148</f>
        <v>2270.4</v>
      </c>
      <c r="G145" s="33">
        <f>G150+G146+G148</f>
        <v>1673</v>
      </c>
    </row>
    <row r="146" spans="1:7" ht="45">
      <c r="A146" s="48" t="s">
        <v>168</v>
      </c>
      <c r="B146" s="49" t="s">
        <v>45</v>
      </c>
      <c r="C146" s="49" t="s">
        <v>149</v>
      </c>
      <c r="D146" s="49" t="s">
        <v>169</v>
      </c>
      <c r="E146" s="50"/>
      <c r="F146" s="33">
        <f>F147</f>
        <v>199.6</v>
      </c>
      <c r="G146" s="33">
        <f>G147</f>
        <v>199.6</v>
      </c>
    </row>
    <row r="147" spans="1:7" ht="30">
      <c r="A147" s="30" t="s">
        <v>27</v>
      </c>
      <c r="B147" s="49" t="s">
        <v>45</v>
      </c>
      <c r="C147" s="49" t="s">
        <v>149</v>
      </c>
      <c r="D147" s="49" t="s">
        <v>169</v>
      </c>
      <c r="E147" s="50">
        <v>200</v>
      </c>
      <c r="F147" s="33">
        <v>199.6</v>
      </c>
      <c r="G147" s="33">
        <v>199.6</v>
      </c>
    </row>
    <row r="148" spans="1:7" ht="60">
      <c r="A148" s="30" t="s">
        <v>170</v>
      </c>
      <c r="B148" s="49" t="s">
        <v>45</v>
      </c>
      <c r="C148" s="49" t="s">
        <v>149</v>
      </c>
      <c r="D148" s="49" t="s">
        <v>171</v>
      </c>
      <c r="E148" s="50"/>
      <c r="F148" s="33">
        <f>F149</f>
        <v>473.4</v>
      </c>
      <c r="G148" s="33">
        <f>G149</f>
        <v>473.4</v>
      </c>
    </row>
    <row r="149" spans="1:7" ht="30">
      <c r="A149" s="30" t="s">
        <v>172</v>
      </c>
      <c r="B149" s="49" t="s">
        <v>45</v>
      </c>
      <c r="C149" s="49" t="s">
        <v>149</v>
      </c>
      <c r="D149" s="49" t="s">
        <v>171</v>
      </c>
      <c r="E149" s="50">
        <v>200</v>
      </c>
      <c r="F149" s="33">
        <v>473.4</v>
      </c>
      <c r="G149" s="33">
        <v>473.4</v>
      </c>
    </row>
    <row r="150" spans="1:7" ht="120">
      <c r="A150" s="30" t="s">
        <v>173</v>
      </c>
      <c r="B150" s="49" t="s">
        <v>45</v>
      </c>
      <c r="C150" s="49" t="s">
        <v>149</v>
      </c>
      <c r="D150" s="49" t="s">
        <v>174</v>
      </c>
      <c r="E150" s="50"/>
      <c r="F150" s="32">
        <v>1597.4</v>
      </c>
      <c r="G150" s="33">
        <f>G151</f>
        <v>1000</v>
      </c>
    </row>
    <row r="151" spans="1:7" ht="30">
      <c r="A151" s="30" t="s">
        <v>27</v>
      </c>
      <c r="B151" s="49" t="s">
        <v>45</v>
      </c>
      <c r="C151" s="49" t="s">
        <v>149</v>
      </c>
      <c r="D151" s="49" t="s">
        <v>174</v>
      </c>
      <c r="E151" s="50">
        <v>200</v>
      </c>
      <c r="F151" s="32">
        <v>1597.4</v>
      </c>
      <c r="G151" s="33">
        <v>1000</v>
      </c>
    </row>
    <row r="152" spans="1:7" ht="30">
      <c r="A152" s="47" t="s">
        <v>175</v>
      </c>
      <c r="B152" s="49" t="s">
        <v>45</v>
      </c>
      <c r="C152" s="49" t="s">
        <v>149</v>
      </c>
      <c r="D152" s="49" t="s">
        <v>176</v>
      </c>
      <c r="E152" s="50"/>
      <c r="F152" s="33">
        <f>F153+F155+F157</f>
        <v>2063.5</v>
      </c>
      <c r="G152" s="33">
        <f>G153+G155+G157</f>
        <v>2013.6</v>
      </c>
    </row>
    <row r="153" spans="1:7" ht="45">
      <c r="A153" s="47" t="s">
        <v>177</v>
      </c>
      <c r="B153" s="49" t="s">
        <v>45</v>
      </c>
      <c r="C153" s="49" t="s">
        <v>149</v>
      </c>
      <c r="D153" s="49" t="s">
        <v>178</v>
      </c>
      <c r="E153" s="50"/>
      <c r="F153" s="33">
        <f>F154</f>
        <v>93.3</v>
      </c>
      <c r="G153" s="33">
        <f>G154</f>
        <v>93.3</v>
      </c>
    </row>
    <row r="154" spans="1:7" ht="30">
      <c r="A154" s="30" t="s">
        <v>27</v>
      </c>
      <c r="B154" s="49" t="s">
        <v>45</v>
      </c>
      <c r="C154" s="49" t="s">
        <v>149</v>
      </c>
      <c r="D154" s="49" t="s">
        <v>178</v>
      </c>
      <c r="E154" s="50">
        <v>200</v>
      </c>
      <c r="F154" s="33">
        <v>93.3</v>
      </c>
      <c r="G154" s="33">
        <v>93.3</v>
      </c>
    </row>
    <row r="155" spans="1:7" ht="60">
      <c r="A155" s="47" t="s">
        <v>179</v>
      </c>
      <c r="B155" s="49" t="s">
        <v>45</v>
      </c>
      <c r="C155" s="49" t="s">
        <v>149</v>
      </c>
      <c r="D155" s="49" t="s">
        <v>180</v>
      </c>
      <c r="E155" s="50"/>
      <c r="F155" s="32">
        <v>1620.2</v>
      </c>
      <c r="G155" s="33">
        <f>G156</f>
        <v>1570.3</v>
      </c>
    </row>
    <row r="156" spans="1:7" ht="30">
      <c r="A156" s="30" t="s">
        <v>27</v>
      </c>
      <c r="B156" s="49" t="s">
        <v>45</v>
      </c>
      <c r="C156" s="49" t="s">
        <v>149</v>
      </c>
      <c r="D156" s="49" t="s">
        <v>180</v>
      </c>
      <c r="E156" s="50">
        <v>200</v>
      </c>
      <c r="F156" s="32">
        <v>1620.2</v>
      </c>
      <c r="G156" s="33">
        <v>1570.3</v>
      </c>
    </row>
    <row r="157" spans="1:7" ht="60">
      <c r="A157" s="30" t="s">
        <v>181</v>
      </c>
      <c r="B157" s="49" t="s">
        <v>45</v>
      </c>
      <c r="C157" s="49" t="s">
        <v>149</v>
      </c>
      <c r="D157" s="49" t="s">
        <v>182</v>
      </c>
      <c r="E157" s="50"/>
      <c r="F157" s="33">
        <f>F158</f>
        <v>350</v>
      </c>
      <c r="G157" s="33">
        <f>G158</f>
        <v>350</v>
      </c>
    </row>
    <row r="158" spans="1:7">
      <c r="A158" s="30" t="s">
        <v>35</v>
      </c>
      <c r="B158" s="49" t="s">
        <v>45</v>
      </c>
      <c r="C158" s="49" t="s">
        <v>149</v>
      </c>
      <c r="D158" s="49" t="s">
        <v>182</v>
      </c>
      <c r="E158" s="50">
        <v>300</v>
      </c>
      <c r="F158" s="33">
        <v>350</v>
      </c>
      <c r="G158" s="33">
        <v>350</v>
      </c>
    </row>
    <row r="159" spans="1:7">
      <c r="A159" s="48" t="s">
        <v>183</v>
      </c>
      <c r="B159" s="49" t="s">
        <v>45</v>
      </c>
      <c r="C159" s="49" t="s">
        <v>184</v>
      </c>
      <c r="D159" s="49"/>
      <c r="E159" s="50"/>
      <c r="F159" s="33">
        <f>F160+F178+F193+F205</f>
        <v>549665.60000000009</v>
      </c>
      <c r="G159" s="33">
        <f>G160+G178+G193+G205</f>
        <v>544527.70000000007</v>
      </c>
    </row>
    <row r="160" spans="1:7">
      <c r="A160" s="48" t="s">
        <v>185</v>
      </c>
      <c r="B160" s="49" t="s">
        <v>45</v>
      </c>
      <c r="C160" s="49" t="s">
        <v>186</v>
      </c>
      <c r="D160" s="49"/>
      <c r="E160" s="50"/>
      <c r="F160" s="33">
        <f>F167+F172+F176+F161</f>
        <v>279521</v>
      </c>
      <c r="G160" s="33">
        <f>G167+G172+G176+G161</f>
        <v>279207.40000000002</v>
      </c>
    </row>
    <row r="161" spans="1:7" ht="45">
      <c r="A161" s="48" t="s">
        <v>187</v>
      </c>
      <c r="B161" s="49" t="s">
        <v>45</v>
      </c>
      <c r="C161" s="49" t="s">
        <v>186</v>
      </c>
      <c r="D161" s="49" t="s">
        <v>188</v>
      </c>
      <c r="E161" s="50"/>
      <c r="F161" s="33">
        <f>F164</f>
        <v>275147.90000000002</v>
      </c>
      <c r="G161" s="33">
        <f>G164</f>
        <v>275147.90000000002</v>
      </c>
    </row>
    <row r="162" spans="1:7" ht="30">
      <c r="A162" s="48" t="s">
        <v>189</v>
      </c>
      <c r="B162" s="49" t="s">
        <v>45</v>
      </c>
      <c r="C162" s="49" t="s">
        <v>186</v>
      </c>
      <c r="D162" s="49" t="s">
        <v>190</v>
      </c>
      <c r="E162" s="50"/>
      <c r="F162" s="33">
        <f>F161</f>
        <v>275147.90000000002</v>
      </c>
      <c r="G162" s="33">
        <f>G161</f>
        <v>275147.90000000002</v>
      </c>
    </row>
    <row r="163" spans="1:7" ht="30">
      <c r="A163" s="48" t="s">
        <v>191</v>
      </c>
      <c r="B163" s="49" t="s">
        <v>45</v>
      </c>
      <c r="C163" s="49" t="s">
        <v>186</v>
      </c>
      <c r="D163" s="49" t="s">
        <v>192</v>
      </c>
      <c r="E163" s="50"/>
      <c r="F163" s="33">
        <f>F161</f>
        <v>275147.90000000002</v>
      </c>
      <c r="G163" s="33">
        <f>G161</f>
        <v>275147.90000000002</v>
      </c>
    </row>
    <row r="164" spans="1:7" ht="150">
      <c r="A164" s="47" t="s">
        <v>193</v>
      </c>
      <c r="B164" s="49" t="s">
        <v>45</v>
      </c>
      <c r="C164" s="49" t="s">
        <v>186</v>
      </c>
      <c r="D164" s="49" t="s">
        <v>194</v>
      </c>
      <c r="E164" s="50"/>
      <c r="F164" s="59">
        <v>275147.90000000002</v>
      </c>
      <c r="G164" s="33">
        <f>G165</f>
        <v>275147.90000000002</v>
      </c>
    </row>
    <row r="165" spans="1:7" ht="30">
      <c r="A165" s="47" t="s">
        <v>76</v>
      </c>
      <c r="B165" s="49" t="s">
        <v>45</v>
      </c>
      <c r="C165" s="49" t="s">
        <v>186</v>
      </c>
      <c r="D165" s="49" t="s">
        <v>194</v>
      </c>
      <c r="E165" s="50">
        <v>400</v>
      </c>
      <c r="F165" s="59">
        <v>275147.90000000002</v>
      </c>
      <c r="G165" s="59">
        <v>275147.90000000002</v>
      </c>
    </row>
    <row r="166" spans="1:7" ht="60">
      <c r="A166" s="47" t="s">
        <v>195</v>
      </c>
      <c r="B166" s="49" t="s">
        <v>45</v>
      </c>
      <c r="C166" s="49" t="s">
        <v>186</v>
      </c>
      <c r="D166" s="49" t="s">
        <v>196</v>
      </c>
      <c r="E166" s="50"/>
      <c r="F166" s="59">
        <f>F167</f>
        <v>3333.8</v>
      </c>
      <c r="G166" s="33">
        <v>833853</v>
      </c>
    </row>
    <row r="167" spans="1:7" ht="60">
      <c r="A167" s="47" t="s">
        <v>197</v>
      </c>
      <c r="B167" s="49" t="s">
        <v>45</v>
      </c>
      <c r="C167" s="49" t="s">
        <v>186</v>
      </c>
      <c r="D167" s="49" t="s">
        <v>198</v>
      </c>
      <c r="E167" s="50"/>
      <c r="F167" s="59">
        <f>F168</f>
        <v>3333.8</v>
      </c>
      <c r="G167" s="33">
        <f>G168</f>
        <v>3020.2</v>
      </c>
    </row>
    <row r="168" spans="1:7" ht="30">
      <c r="A168" s="30" t="s">
        <v>27</v>
      </c>
      <c r="B168" s="49" t="s">
        <v>45</v>
      </c>
      <c r="C168" s="49" t="s">
        <v>186</v>
      </c>
      <c r="D168" s="49" t="s">
        <v>199</v>
      </c>
      <c r="E168" s="50">
        <v>200</v>
      </c>
      <c r="F168" s="59">
        <v>3333.8</v>
      </c>
      <c r="G168" s="33">
        <v>3020.2</v>
      </c>
    </row>
    <row r="169" spans="1:7" ht="75">
      <c r="A169" s="48" t="s">
        <v>200</v>
      </c>
      <c r="B169" s="49" t="s">
        <v>45</v>
      </c>
      <c r="C169" s="49" t="s">
        <v>186</v>
      </c>
      <c r="D169" s="49" t="s">
        <v>201</v>
      </c>
      <c r="E169" s="50"/>
      <c r="F169" s="33">
        <f>F172+F176</f>
        <v>1039.3000000000002</v>
      </c>
      <c r="G169" s="33">
        <f>G172+G176</f>
        <v>1039.3</v>
      </c>
    </row>
    <row r="170" spans="1:7" ht="45">
      <c r="A170" s="48" t="s">
        <v>202</v>
      </c>
      <c r="B170" s="49" t="s">
        <v>45</v>
      </c>
      <c r="C170" s="49" t="s">
        <v>186</v>
      </c>
      <c r="D170" s="49" t="s">
        <v>203</v>
      </c>
      <c r="E170" s="50"/>
      <c r="F170" s="33">
        <f t="shared" ref="F170:G172" si="6">F171</f>
        <v>93.399999999999991</v>
      </c>
      <c r="G170" s="33">
        <f t="shared" si="6"/>
        <v>93.399999999999991</v>
      </c>
    </row>
    <row r="171" spans="1:7" ht="45">
      <c r="A171" s="48" t="s">
        <v>204</v>
      </c>
      <c r="B171" s="49" t="s">
        <v>45</v>
      </c>
      <c r="C171" s="49" t="s">
        <v>186</v>
      </c>
      <c r="D171" s="49" t="s">
        <v>205</v>
      </c>
      <c r="E171" s="50"/>
      <c r="F171" s="33">
        <f t="shared" si="6"/>
        <v>93.399999999999991</v>
      </c>
      <c r="G171" s="33">
        <f t="shared" si="6"/>
        <v>93.399999999999991</v>
      </c>
    </row>
    <row r="172" spans="1:7" ht="45">
      <c r="A172" s="47" t="s">
        <v>206</v>
      </c>
      <c r="B172" s="49" t="s">
        <v>45</v>
      </c>
      <c r="C172" s="49" t="s">
        <v>186</v>
      </c>
      <c r="D172" s="49" t="s">
        <v>207</v>
      </c>
      <c r="E172" s="50"/>
      <c r="F172" s="33">
        <v>93.399999999999991</v>
      </c>
      <c r="G172" s="33">
        <f t="shared" si="6"/>
        <v>93.399999999999991</v>
      </c>
    </row>
    <row r="173" spans="1:7" ht="30">
      <c r="A173" s="30" t="s">
        <v>27</v>
      </c>
      <c r="B173" s="49" t="s">
        <v>45</v>
      </c>
      <c r="C173" s="49" t="s">
        <v>186</v>
      </c>
      <c r="D173" s="49" t="s">
        <v>207</v>
      </c>
      <c r="E173" s="50">
        <v>200</v>
      </c>
      <c r="F173" s="33">
        <v>93.399999999999991</v>
      </c>
      <c r="G173" s="33">
        <v>93.399999999999991</v>
      </c>
    </row>
    <row r="174" spans="1:7" ht="30">
      <c r="A174" s="47" t="s">
        <v>208</v>
      </c>
      <c r="B174" s="49" t="s">
        <v>45</v>
      </c>
      <c r="C174" s="49" t="s">
        <v>186</v>
      </c>
      <c r="D174" s="49" t="s">
        <v>209</v>
      </c>
      <c r="E174" s="50"/>
      <c r="F174" s="33">
        <f t="shared" ref="F174:G176" si="7">F175</f>
        <v>945.90000000000009</v>
      </c>
      <c r="G174" s="33">
        <f t="shared" si="7"/>
        <v>945.9</v>
      </c>
    </row>
    <row r="175" spans="1:7" ht="45">
      <c r="A175" s="47" t="s">
        <v>210</v>
      </c>
      <c r="B175" s="49" t="s">
        <v>45</v>
      </c>
      <c r="C175" s="49" t="s">
        <v>186</v>
      </c>
      <c r="D175" s="49" t="s">
        <v>211</v>
      </c>
      <c r="E175" s="50"/>
      <c r="F175" s="33">
        <f t="shared" si="7"/>
        <v>945.90000000000009</v>
      </c>
      <c r="G175" s="33">
        <f t="shared" si="7"/>
        <v>945.9</v>
      </c>
    </row>
    <row r="176" spans="1:7">
      <c r="A176" s="47" t="s">
        <v>212</v>
      </c>
      <c r="B176" s="49" t="s">
        <v>45</v>
      </c>
      <c r="C176" s="49" t="s">
        <v>186</v>
      </c>
      <c r="D176" s="49" t="s">
        <v>213</v>
      </c>
      <c r="E176" s="50"/>
      <c r="F176" s="59">
        <v>945.90000000000009</v>
      </c>
      <c r="G176" s="33">
        <f t="shared" si="7"/>
        <v>945.9</v>
      </c>
    </row>
    <row r="177" spans="1:7" ht="30">
      <c r="A177" s="30" t="s">
        <v>27</v>
      </c>
      <c r="B177" s="49" t="s">
        <v>45</v>
      </c>
      <c r="C177" s="49" t="s">
        <v>186</v>
      </c>
      <c r="D177" s="49" t="s">
        <v>213</v>
      </c>
      <c r="E177" s="50">
        <v>200</v>
      </c>
      <c r="F177" s="59">
        <v>945.90000000000009</v>
      </c>
      <c r="G177" s="33">
        <v>945.9</v>
      </c>
    </row>
    <row r="178" spans="1:7">
      <c r="A178" s="48" t="s">
        <v>214</v>
      </c>
      <c r="B178" s="49" t="s">
        <v>45</v>
      </c>
      <c r="C178" s="49" t="s">
        <v>215</v>
      </c>
      <c r="D178" s="49"/>
      <c r="E178" s="50"/>
      <c r="F178" s="33">
        <f>F181</f>
        <v>111195.4</v>
      </c>
      <c r="G178" s="33">
        <f>G181</f>
        <v>107052.1</v>
      </c>
    </row>
    <row r="179" spans="1:7" ht="75">
      <c r="A179" s="51" t="s">
        <v>216</v>
      </c>
      <c r="B179" s="49" t="s">
        <v>45</v>
      </c>
      <c r="C179" s="49" t="s">
        <v>215</v>
      </c>
      <c r="D179" s="49" t="s">
        <v>201</v>
      </c>
      <c r="E179" s="50"/>
      <c r="F179" s="33">
        <f>F181</f>
        <v>111195.4</v>
      </c>
      <c r="G179" s="33">
        <f>G181</f>
        <v>107052.1</v>
      </c>
    </row>
    <row r="180" spans="1:7" ht="45">
      <c r="A180" s="51" t="s">
        <v>202</v>
      </c>
      <c r="B180" s="49" t="s">
        <v>45</v>
      </c>
      <c r="C180" s="49" t="s">
        <v>215</v>
      </c>
      <c r="D180" s="49" t="s">
        <v>203</v>
      </c>
      <c r="E180" s="50"/>
      <c r="F180" s="33">
        <f>F181</f>
        <v>111195.4</v>
      </c>
      <c r="G180" s="33">
        <f>G181</f>
        <v>107052.1</v>
      </c>
    </row>
    <row r="181" spans="1:7" ht="45">
      <c r="A181" s="51" t="s">
        <v>217</v>
      </c>
      <c r="B181" s="49" t="s">
        <v>45</v>
      </c>
      <c r="C181" s="49" t="s">
        <v>215</v>
      </c>
      <c r="D181" s="49" t="s">
        <v>218</v>
      </c>
      <c r="E181" s="50"/>
      <c r="F181" s="33">
        <f>F182+F184+F188+F190+F186</f>
        <v>111195.4</v>
      </c>
      <c r="G181" s="33">
        <f>G182+G184+G188+G190+G186</f>
        <v>107052.1</v>
      </c>
    </row>
    <row r="182" spans="1:7" ht="30">
      <c r="A182" s="51" t="s">
        <v>219</v>
      </c>
      <c r="B182" s="49" t="s">
        <v>45</v>
      </c>
      <c r="C182" s="49" t="s">
        <v>215</v>
      </c>
      <c r="D182" s="49" t="s">
        <v>220</v>
      </c>
      <c r="E182" s="50"/>
      <c r="F182" s="59">
        <v>3968.3</v>
      </c>
      <c r="G182" s="33">
        <f>G183</f>
        <v>3968.3</v>
      </c>
    </row>
    <row r="183" spans="1:7" ht="30">
      <c r="A183" s="30" t="s">
        <v>27</v>
      </c>
      <c r="B183" s="49" t="s">
        <v>45</v>
      </c>
      <c r="C183" s="49" t="s">
        <v>215</v>
      </c>
      <c r="D183" s="49" t="s">
        <v>220</v>
      </c>
      <c r="E183" s="50">
        <v>200</v>
      </c>
      <c r="F183" s="59">
        <v>3968.3</v>
      </c>
      <c r="G183" s="59">
        <v>3968.3</v>
      </c>
    </row>
    <row r="184" spans="1:7" ht="45">
      <c r="A184" s="47" t="s">
        <v>221</v>
      </c>
      <c r="B184" s="49" t="s">
        <v>45</v>
      </c>
      <c r="C184" s="49" t="s">
        <v>215</v>
      </c>
      <c r="D184" s="49" t="s">
        <v>222</v>
      </c>
      <c r="E184" s="50"/>
      <c r="F184" s="37">
        <f>F185</f>
        <v>56100.7</v>
      </c>
      <c r="G184" s="33">
        <f>G185</f>
        <v>55748</v>
      </c>
    </row>
    <row r="185" spans="1:7" ht="30">
      <c r="A185" s="47" t="s">
        <v>76</v>
      </c>
      <c r="B185" s="49" t="s">
        <v>45</v>
      </c>
      <c r="C185" s="49" t="s">
        <v>215</v>
      </c>
      <c r="D185" s="49" t="s">
        <v>222</v>
      </c>
      <c r="E185" s="50">
        <v>400</v>
      </c>
      <c r="F185" s="37">
        <v>56100.7</v>
      </c>
      <c r="G185" s="33">
        <v>55748</v>
      </c>
    </row>
    <row r="186" spans="1:7" ht="45">
      <c r="A186" s="47" t="s">
        <v>223</v>
      </c>
      <c r="B186" s="49" t="s">
        <v>45</v>
      </c>
      <c r="C186" s="49" t="s">
        <v>215</v>
      </c>
      <c r="D186" s="49" t="s">
        <v>224</v>
      </c>
      <c r="E186" s="50"/>
      <c r="F186" s="37">
        <f>F187</f>
        <v>270</v>
      </c>
      <c r="G186" s="33">
        <f>G187</f>
        <v>99.9</v>
      </c>
    </row>
    <row r="187" spans="1:7" ht="30">
      <c r="A187" s="47" t="s">
        <v>76</v>
      </c>
      <c r="B187" s="49" t="s">
        <v>45</v>
      </c>
      <c r="C187" s="49" t="s">
        <v>215</v>
      </c>
      <c r="D187" s="49" t="s">
        <v>224</v>
      </c>
      <c r="E187" s="50">
        <v>400</v>
      </c>
      <c r="F187" s="37">
        <v>270</v>
      </c>
      <c r="G187" s="33">
        <v>99.9</v>
      </c>
    </row>
    <row r="188" spans="1:7">
      <c r="A188" s="47" t="s">
        <v>225</v>
      </c>
      <c r="B188" s="54" t="s">
        <v>45</v>
      </c>
      <c r="C188" s="54" t="s">
        <v>215</v>
      </c>
      <c r="D188" s="54" t="s">
        <v>226</v>
      </c>
      <c r="E188" s="55"/>
      <c r="F188" s="37">
        <f>F189</f>
        <v>400</v>
      </c>
      <c r="G188" s="33">
        <f>G189</f>
        <v>354.3</v>
      </c>
    </row>
    <row r="189" spans="1:7" ht="30">
      <c r="A189" s="60" t="s">
        <v>76</v>
      </c>
      <c r="B189" s="54" t="s">
        <v>45</v>
      </c>
      <c r="C189" s="54" t="s">
        <v>215</v>
      </c>
      <c r="D189" s="54" t="s">
        <v>226</v>
      </c>
      <c r="E189" s="55">
        <v>400</v>
      </c>
      <c r="F189" s="37">
        <v>400</v>
      </c>
      <c r="G189" s="33">
        <v>354.3</v>
      </c>
    </row>
    <row r="190" spans="1:7" ht="90">
      <c r="A190" s="60" t="s">
        <v>227</v>
      </c>
      <c r="B190" s="54" t="s">
        <v>45</v>
      </c>
      <c r="C190" s="54" t="s">
        <v>215</v>
      </c>
      <c r="D190" s="54" t="s">
        <v>228</v>
      </c>
      <c r="E190" s="55"/>
      <c r="F190" s="59">
        <v>50456.4</v>
      </c>
      <c r="G190" s="33">
        <f>G191+G192</f>
        <v>46881.600000000006</v>
      </c>
    </row>
    <row r="191" spans="1:7" ht="30">
      <c r="A191" s="30" t="s">
        <v>27</v>
      </c>
      <c r="B191" s="54" t="s">
        <v>45</v>
      </c>
      <c r="C191" s="54" t="s">
        <v>215</v>
      </c>
      <c r="D191" s="54" t="s">
        <v>228</v>
      </c>
      <c r="E191" s="55">
        <v>200</v>
      </c>
      <c r="F191" s="59">
        <v>37936.800000000003</v>
      </c>
      <c r="G191" s="33">
        <v>37936.800000000003</v>
      </c>
    </row>
    <row r="192" spans="1:7" ht="30">
      <c r="A192" s="60" t="s">
        <v>76</v>
      </c>
      <c r="B192" s="54" t="s">
        <v>45</v>
      </c>
      <c r="C192" s="54" t="s">
        <v>215</v>
      </c>
      <c r="D192" s="54" t="s">
        <v>228</v>
      </c>
      <c r="E192" s="55">
        <v>400</v>
      </c>
      <c r="F192" s="59">
        <v>12519.6</v>
      </c>
      <c r="G192" s="33">
        <v>8944.7999999999993</v>
      </c>
    </row>
    <row r="193" spans="1:7">
      <c r="A193" s="48" t="s">
        <v>229</v>
      </c>
      <c r="B193" s="49" t="s">
        <v>45</v>
      </c>
      <c r="C193" s="49" t="s">
        <v>230</v>
      </c>
      <c r="D193" s="49"/>
      <c r="E193" s="50"/>
      <c r="F193" s="37">
        <f>F197+F199+F203</f>
        <v>100053.4</v>
      </c>
      <c r="G193" s="33">
        <f>G197+G199+G203</f>
        <v>100039.4</v>
      </c>
    </row>
    <row r="194" spans="1:7" ht="75">
      <c r="A194" s="48" t="s">
        <v>200</v>
      </c>
      <c r="B194" s="49" t="s">
        <v>45</v>
      </c>
      <c r="C194" s="49" t="s">
        <v>230</v>
      </c>
      <c r="D194" s="49" t="s">
        <v>201</v>
      </c>
      <c r="E194" s="50"/>
      <c r="F194" s="37">
        <f>F196</f>
        <v>1988.9999999999995</v>
      </c>
      <c r="G194" s="33">
        <f>G196</f>
        <v>1975</v>
      </c>
    </row>
    <row r="195" spans="1:7" ht="30">
      <c r="A195" s="48" t="s">
        <v>231</v>
      </c>
      <c r="B195" s="49" t="s">
        <v>45</v>
      </c>
      <c r="C195" s="49" t="s">
        <v>230</v>
      </c>
      <c r="D195" s="49" t="s">
        <v>232</v>
      </c>
      <c r="E195" s="50"/>
      <c r="F195" s="37">
        <f>F196</f>
        <v>1988.9999999999995</v>
      </c>
      <c r="G195" s="33">
        <f>G196</f>
        <v>1975</v>
      </c>
    </row>
    <row r="196" spans="1:7" ht="30">
      <c r="A196" s="48" t="s">
        <v>233</v>
      </c>
      <c r="B196" s="49" t="s">
        <v>45</v>
      </c>
      <c r="C196" s="49" t="s">
        <v>230</v>
      </c>
      <c r="D196" s="49" t="s">
        <v>234</v>
      </c>
      <c r="E196" s="50"/>
      <c r="F196" s="37">
        <f>F197+F199</f>
        <v>1988.9999999999995</v>
      </c>
      <c r="G196" s="33">
        <f>G197+G199</f>
        <v>1975</v>
      </c>
    </row>
    <row r="197" spans="1:7" ht="30">
      <c r="A197" s="48" t="s">
        <v>235</v>
      </c>
      <c r="B197" s="49" t="s">
        <v>45</v>
      </c>
      <c r="C197" s="49" t="s">
        <v>230</v>
      </c>
      <c r="D197" s="49" t="s">
        <v>236</v>
      </c>
      <c r="E197" s="50"/>
      <c r="F197" s="59">
        <v>589.39999999999964</v>
      </c>
      <c r="G197" s="33">
        <f>G198</f>
        <v>575.4</v>
      </c>
    </row>
    <row r="198" spans="1:7" ht="30">
      <c r="A198" s="60" t="s">
        <v>76</v>
      </c>
      <c r="B198" s="49" t="s">
        <v>45</v>
      </c>
      <c r="C198" s="49" t="s">
        <v>230</v>
      </c>
      <c r="D198" s="49" t="s">
        <v>236</v>
      </c>
      <c r="E198" s="50">
        <v>400</v>
      </c>
      <c r="F198" s="59">
        <v>589.39999999999964</v>
      </c>
      <c r="G198" s="33">
        <v>575.4</v>
      </c>
    </row>
    <row r="199" spans="1:7" ht="75">
      <c r="A199" s="47" t="s">
        <v>237</v>
      </c>
      <c r="B199" s="49" t="s">
        <v>45</v>
      </c>
      <c r="C199" s="49" t="s">
        <v>230</v>
      </c>
      <c r="D199" s="49" t="s">
        <v>238</v>
      </c>
      <c r="E199" s="50"/>
      <c r="F199" s="33">
        <f>F200</f>
        <v>1399.6</v>
      </c>
      <c r="G199" s="33">
        <f>G200</f>
        <v>1399.6</v>
      </c>
    </row>
    <row r="200" spans="1:7" ht="30">
      <c r="A200" s="30" t="s">
        <v>27</v>
      </c>
      <c r="B200" s="49" t="s">
        <v>45</v>
      </c>
      <c r="C200" s="49" t="s">
        <v>230</v>
      </c>
      <c r="D200" s="49" t="s">
        <v>238</v>
      </c>
      <c r="E200" s="50">
        <v>200</v>
      </c>
      <c r="F200" s="33">
        <v>1399.6</v>
      </c>
      <c r="G200" s="33">
        <v>1399.6</v>
      </c>
    </row>
    <row r="201" spans="1:7" ht="45">
      <c r="A201" s="30" t="s">
        <v>239</v>
      </c>
      <c r="B201" s="49" t="s">
        <v>45</v>
      </c>
      <c r="C201" s="49" t="s">
        <v>230</v>
      </c>
      <c r="D201" s="49" t="s">
        <v>240</v>
      </c>
      <c r="E201" s="50"/>
      <c r="F201" s="33">
        <f t="shared" ref="F201:G203" si="8">F202</f>
        <v>98064.4</v>
      </c>
      <c r="G201" s="33">
        <f t="shared" si="8"/>
        <v>98064.4</v>
      </c>
    </row>
    <row r="202" spans="1:7" ht="45">
      <c r="A202" s="30" t="s">
        <v>241</v>
      </c>
      <c r="B202" s="49" t="s">
        <v>45</v>
      </c>
      <c r="C202" s="49" t="s">
        <v>230</v>
      </c>
      <c r="D202" s="49" t="s">
        <v>242</v>
      </c>
      <c r="E202" s="50"/>
      <c r="F202" s="33">
        <f t="shared" si="8"/>
        <v>98064.4</v>
      </c>
      <c r="G202" s="33">
        <f t="shared" si="8"/>
        <v>98064.4</v>
      </c>
    </row>
    <row r="203" spans="1:7" ht="30">
      <c r="A203" s="30" t="s">
        <v>243</v>
      </c>
      <c r="B203" s="49" t="s">
        <v>45</v>
      </c>
      <c r="C203" s="49" t="s">
        <v>230</v>
      </c>
      <c r="D203" s="49" t="s">
        <v>244</v>
      </c>
      <c r="E203" s="50"/>
      <c r="F203" s="59">
        <v>98064.4</v>
      </c>
      <c r="G203" s="33">
        <f t="shared" si="8"/>
        <v>98064.4</v>
      </c>
    </row>
    <row r="204" spans="1:7" ht="30">
      <c r="A204" s="30" t="s">
        <v>27</v>
      </c>
      <c r="B204" s="49" t="s">
        <v>45</v>
      </c>
      <c r="C204" s="49" t="s">
        <v>230</v>
      </c>
      <c r="D204" s="49" t="s">
        <v>244</v>
      </c>
      <c r="E204" s="50">
        <v>200</v>
      </c>
      <c r="F204" s="59">
        <v>98064.4</v>
      </c>
      <c r="G204" s="33">
        <v>98064.4</v>
      </c>
    </row>
    <row r="205" spans="1:7" ht="30">
      <c r="A205" s="48" t="s">
        <v>245</v>
      </c>
      <c r="B205" s="49" t="s">
        <v>45</v>
      </c>
      <c r="C205" s="49" t="s">
        <v>246</v>
      </c>
      <c r="D205" s="49"/>
      <c r="E205" s="50"/>
      <c r="F205" s="33">
        <f>F208</f>
        <v>58895.799999999996</v>
      </c>
      <c r="G205" s="33">
        <f>G208</f>
        <v>58228.800000000003</v>
      </c>
    </row>
    <row r="206" spans="1:7" ht="60">
      <c r="A206" s="48" t="s">
        <v>247</v>
      </c>
      <c r="B206" s="49" t="s">
        <v>45</v>
      </c>
      <c r="C206" s="49" t="s">
        <v>246</v>
      </c>
      <c r="D206" s="49" t="s">
        <v>165</v>
      </c>
      <c r="E206" s="50"/>
      <c r="F206" s="33">
        <f t="shared" ref="F206:G207" si="9">F207</f>
        <v>58895.799999999996</v>
      </c>
      <c r="G206" s="33">
        <f t="shared" si="9"/>
        <v>58228.800000000003</v>
      </c>
    </row>
    <row r="207" spans="1:7" ht="45">
      <c r="A207" s="48" t="s">
        <v>248</v>
      </c>
      <c r="B207" s="49" t="s">
        <v>45</v>
      </c>
      <c r="C207" s="49" t="s">
        <v>246</v>
      </c>
      <c r="D207" s="49" t="s">
        <v>249</v>
      </c>
      <c r="E207" s="50"/>
      <c r="F207" s="33">
        <f t="shared" si="9"/>
        <v>58895.799999999996</v>
      </c>
      <c r="G207" s="33">
        <f t="shared" si="9"/>
        <v>58228.800000000003</v>
      </c>
    </row>
    <row r="208" spans="1:7" ht="45">
      <c r="A208" s="47" t="s">
        <v>84</v>
      </c>
      <c r="B208" s="49" t="s">
        <v>45</v>
      </c>
      <c r="C208" s="49" t="s">
        <v>246</v>
      </c>
      <c r="D208" s="49" t="s">
        <v>250</v>
      </c>
      <c r="E208" s="50"/>
      <c r="F208" s="33">
        <f>F209+F210+F211</f>
        <v>58895.799999999996</v>
      </c>
      <c r="G208" s="33">
        <f>G209+G210+G211</f>
        <v>58228.800000000003</v>
      </c>
    </row>
    <row r="209" spans="1:7" ht="60">
      <c r="A209" s="47" t="s">
        <v>22</v>
      </c>
      <c r="B209" s="49" t="s">
        <v>45</v>
      </c>
      <c r="C209" s="49" t="s">
        <v>246</v>
      </c>
      <c r="D209" s="49" t="s">
        <v>250</v>
      </c>
      <c r="E209" s="50">
        <v>100</v>
      </c>
      <c r="F209" s="37">
        <v>35365.699999999997</v>
      </c>
      <c r="G209" s="33">
        <v>35230.300000000003</v>
      </c>
    </row>
    <row r="210" spans="1:7" ht="30">
      <c r="A210" s="30" t="s">
        <v>27</v>
      </c>
      <c r="B210" s="49" t="s">
        <v>45</v>
      </c>
      <c r="C210" s="49" t="s">
        <v>246</v>
      </c>
      <c r="D210" s="49" t="s">
        <v>250</v>
      </c>
      <c r="E210" s="50">
        <v>200</v>
      </c>
      <c r="F210" s="37">
        <v>2580.6</v>
      </c>
      <c r="G210" s="33">
        <v>2049</v>
      </c>
    </row>
    <row r="211" spans="1:7">
      <c r="A211" s="34" t="s">
        <v>28</v>
      </c>
      <c r="B211" s="49" t="s">
        <v>45</v>
      </c>
      <c r="C211" s="49" t="s">
        <v>246</v>
      </c>
      <c r="D211" s="49" t="s">
        <v>250</v>
      </c>
      <c r="E211" s="50">
        <v>800</v>
      </c>
      <c r="F211" s="37">
        <v>20949.5</v>
      </c>
      <c r="G211" s="33">
        <v>20949.5</v>
      </c>
    </row>
    <row r="212" spans="1:7">
      <c r="A212" s="34" t="s">
        <v>251</v>
      </c>
      <c r="B212" s="31" t="s">
        <v>45</v>
      </c>
      <c r="C212" s="26" t="s">
        <v>252</v>
      </c>
      <c r="D212" s="31"/>
      <c r="E212" s="27"/>
      <c r="F212" s="33">
        <f>F213+F219</f>
        <v>25837.300000000003</v>
      </c>
      <c r="G212" s="33">
        <f>G213+G219</f>
        <v>15413.7</v>
      </c>
    </row>
    <row r="213" spans="1:7">
      <c r="A213" s="43" t="s">
        <v>253</v>
      </c>
      <c r="B213" s="31" t="s">
        <v>45</v>
      </c>
      <c r="C213" s="26" t="s">
        <v>254</v>
      </c>
      <c r="D213" s="31"/>
      <c r="E213" s="27"/>
      <c r="F213" s="33">
        <f t="shared" ref="F213:G217" si="10">F214</f>
        <v>12040</v>
      </c>
      <c r="G213" s="33">
        <f t="shared" si="10"/>
        <v>1616.5</v>
      </c>
    </row>
    <row r="214" spans="1:7" ht="30">
      <c r="A214" s="43" t="s">
        <v>255</v>
      </c>
      <c r="B214" s="31" t="s">
        <v>45</v>
      </c>
      <c r="C214" s="26" t="s">
        <v>254</v>
      </c>
      <c r="D214" s="31" t="s">
        <v>256</v>
      </c>
      <c r="E214" s="27"/>
      <c r="F214" s="33">
        <f t="shared" si="10"/>
        <v>12040</v>
      </c>
      <c r="G214" s="33">
        <f t="shared" si="10"/>
        <v>1616.5</v>
      </c>
    </row>
    <row r="215" spans="1:7" ht="30">
      <c r="A215" s="61" t="s">
        <v>257</v>
      </c>
      <c r="B215" s="31" t="s">
        <v>45</v>
      </c>
      <c r="C215" s="26" t="s">
        <v>254</v>
      </c>
      <c r="D215" s="31" t="s">
        <v>258</v>
      </c>
      <c r="E215" s="27"/>
      <c r="F215" s="33">
        <f t="shared" si="10"/>
        <v>12040</v>
      </c>
      <c r="G215" s="33">
        <f t="shared" si="10"/>
        <v>1616.5</v>
      </c>
    </row>
    <row r="216" spans="1:7" ht="30">
      <c r="A216" s="30" t="s">
        <v>259</v>
      </c>
      <c r="B216" s="31" t="s">
        <v>45</v>
      </c>
      <c r="C216" s="31" t="s">
        <v>254</v>
      </c>
      <c r="D216" s="31" t="s">
        <v>260</v>
      </c>
      <c r="E216" s="27"/>
      <c r="F216" s="33">
        <f t="shared" si="10"/>
        <v>12040</v>
      </c>
      <c r="G216" s="33">
        <f t="shared" si="10"/>
        <v>1616.5</v>
      </c>
    </row>
    <row r="217" spans="1:7" ht="30">
      <c r="A217" s="61" t="s">
        <v>261</v>
      </c>
      <c r="B217" s="31" t="s">
        <v>45</v>
      </c>
      <c r="C217" s="26" t="s">
        <v>254</v>
      </c>
      <c r="D217" s="31" t="s">
        <v>262</v>
      </c>
      <c r="E217" s="27"/>
      <c r="F217" s="59">
        <v>12040</v>
      </c>
      <c r="G217" s="33">
        <f t="shared" si="10"/>
        <v>1616.5</v>
      </c>
    </row>
    <row r="218" spans="1:7" ht="30">
      <c r="A218" s="62" t="s">
        <v>76</v>
      </c>
      <c r="B218" s="31" t="s">
        <v>45</v>
      </c>
      <c r="C218" s="26" t="s">
        <v>254</v>
      </c>
      <c r="D218" s="31" t="s">
        <v>262</v>
      </c>
      <c r="E218" s="27">
        <v>400</v>
      </c>
      <c r="F218" s="59">
        <v>12040</v>
      </c>
      <c r="G218" s="33">
        <v>1616.5</v>
      </c>
    </row>
    <row r="219" spans="1:7">
      <c r="A219" s="30" t="s">
        <v>263</v>
      </c>
      <c r="B219" s="31" t="s">
        <v>45</v>
      </c>
      <c r="C219" s="26" t="s">
        <v>264</v>
      </c>
      <c r="D219" s="31"/>
      <c r="E219" s="26"/>
      <c r="F219" s="33">
        <f>F220</f>
        <v>13797.300000000001</v>
      </c>
      <c r="G219" s="33">
        <f>G220</f>
        <v>13797.2</v>
      </c>
    </row>
    <row r="220" spans="1:7" ht="30">
      <c r="A220" s="30" t="s">
        <v>265</v>
      </c>
      <c r="B220" s="31" t="s">
        <v>45</v>
      </c>
      <c r="C220" s="26" t="s">
        <v>264</v>
      </c>
      <c r="D220" s="31" t="s">
        <v>266</v>
      </c>
      <c r="E220" s="26"/>
      <c r="F220" s="33">
        <f>F222+F224+F228</f>
        <v>13797.300000000001</v>
      </c>
      <c r="G220" s="33">
        <f>G222+G224+G228</f>
        <v>13797.2</v>
      </c>
    </row>
    <row r="221" spans="1:7" ht="30">
      <c r="A221" s="30" t="s">
        <v>267</v>
      </c>
      <c r="B221" s="31" t="s">
        <v>45</v>
      </c>
      <c r="C221" s="26" t="s">
        <v>264</v>
      </c>
      <c r="D221" s="31" t="s">
        <v>268</v>
      </c>
      <c r="E221" s="27"/>
      <c r="F221" s="33">
        <f>F222+F224</f>
        <v>2201.2000000000003</v>
      </c>
      <c r="G221" s="33">
        <f>G222+G224</f>
        <v>2201.1</v>
      </c>
    </row>
    <row r="222" spans="1:7" ht="30">
      <c r="A222" s="30" t="s">
        <v>269</v>
      </c>
      <c r="B222" s="31" t="s">
        <v>45</v>
      </c>
      <c r="C222" s="26" t="s">
        <v>264</v>
      </c>
      <c r="D222" s="31" t="s">
        <v>270</v>
      </c>
      <c r="E222" s="27"/>
      <c r="F222" s="59">
        <v>1754.9</v>
      </c>
      <c r="G222" s="33">
        <f>G223</f>
        <v>1754.8</v>
      </c>
    </row>
    <row r="223" spans="1:7" ht="30">
      <c r="A223" s="30" t="s">
        <v>27</v>
      </c>
      <c r="B223" s="31" t="s">
        <v>45</v>
      </c>
      <c r="C223" s="26" t="s">
        <v>264</v>
      </c>
      <c r="D223" s="31" t="s">
        <v>270</v>
      </c>
      <c r="E223" s="27">
        <v>200</v>
      </c>
      <c r="F223" s="59">
        <v>1754.9</v>
      </c>
      <c r="G223" s="33">
        <v>1754.8</v>
      </c>
    </row>
    <row r="224" spans="1:7">
      <c r="A224" s="51" t="s">
        <v>271</v>
      </c>
      <c r="B224" s="31" t="s">
        <v>45</v>
      </c>
      <c r="C224" s="26" t="s">
        <v>264</v>
      </c>
      <c r="D224" s="31" t="s">
        <v>272</v>
      </c>
      <c r="E224" s="27"/>
      <c r="F224" s="33">
        <f>F225+F226</f>
        <v>446.3</v>
      </c>
      <c r="G224" s="33">
        <f>G225+G226</f>
        <v>446.3</v>
      </c>
    </row>
    <row r="225" spans="1:7">
      <c r="A225" s="30" t="s">
        <v>35</v>
      </c>
      <c r="B225" s="31" t="s">
        <v>45</v>
      </c>
      <c r="C225" s="26" t="s">
        <v>264</v>
      </c>
      <c r="D225" s="31" t="s">
        <v>272</v>
      </c>
      <c r="E225" s="27">
        <v>300</v>
      </c>
      <c r="F225" s="59">
        <v>184</v>
      </c>
      <c r="G225" s="59">
        <v>184</v>
      </c>
    </row>
    <row r="226" spans="1:7" ht="30">
      <c r="A226" s="30" t="s">
        <v>86</v>
      </c>
      <c r="B226" s="31" t="s">
        <v>45</v>
      </c>
      <c r="C226" s="26" t="s">
        <v>264</v>
      </c>
      <c r="D226" s="31" t="s">
        <v>272</v>
      </c>
      <c r="E226" s="27">
        <v>600</v>
      </c>
      <c r="F226" s="59">
        <v>262.3</v>
      </c>
      <c r="G226" s="59">
        <v>262.3</v>
      </c>
    </row>
    <row r="227" spans="1:7" ht="30">
      <c r="A227" s="30" t="s">
        <v>273</v>
      </c>
      <c r="B227" s="31" t="s">
        <v>45</v>
      </c>
      <c r="C227" s="26" t="s">
        <v>264</v>
      </c>
      <c r="D227" s="31" t="s">
        <v>274</v>
      </c>
      <c r="E227" s="27"/>
      <c r="F227" s="33">
        <f>F228</f>
        <v>11596.1</v>
      </c>
      <c r="G227" s="33">
        <f>G228</f>
        <v>11596.1</v>
      </c>
    </row>
    <row r="228" spans="1:7" ht="45">
      <c r="A228" s="30" t="s">
        <v>84</v>
      </c>
      <c r="B228" s="31" t="s">
        <v>45</v>
      </c>
      <c r="C228" s="26" t="s">
        <v>264</v>
      </c>
      <c r="D228" s="31" t="s">
        <v>275</v>
      </c>
      <c r="E228" s="27"/>
      <c r="F228" s="59">
        <v>11596.1</v>
      </c>
      <c r="G228" s="33">
        <f>G229</f>
        <v>11596.1</v>
      </c>
    </row>
    <row r="229" spans="1:7" ht="30">
      <c r="A229" s="30" t="s">
        <v>86</v>
      </c>
      <c r="B229" s="31" t="s">
        <v>45</v>
      </c>
      <c r="C229" s="26" t="s">
        <v>264</v>
      </c>
      <c r="D229" s="31" t="s">
        <v>275</v>
      </c>
      <c r="E229" s="27">
        <v>600</v>
      </c>
      <c r="F229" s="59">
        <v>11596.1</v>
      </c>
      <c r="G229" s="33">
        <v>11596.1</v>
      </c>
    </row>
    <row r="230" spans="1:7">
      <c r="A230" s="30" t="s">
        <v>36</v>
      </c>
      <c r="B230" s="31" t="s">
        <v>45</v>
      </c>
      <c r="C230" s="26" t="s">
        <v>37</v>
      </c>
      <c r="D230" s="31"/>
      <c r="E230" s="27"/>
      <c r="F230" s="33">
        <f>F231+F235</f>
        <v>14582.900000000001</v>
      </c>
      <c r="G230" s="33">
        <f>G231+G235</f>
        <v>14498.900000000001</v>
      </c>
    </row>
    <row r="231" spans="1:7">
      <c r="A231" s="30" t="s">
        <v>276</v>
      </c>
      <c r="B231" s="31" t="s">
        <v>45</v>
      </c>
      <c r="C231" s="26" t="s">
        <v>277</v>
      </c>
      <c r="D231" s="31"/>
      <c r="E231" s="27"/>
      <c r="F231" s="59">
        <v>9019.7000000000007</v>
      </c>
      <c r="G231" s="33">
        <f t="shared" ref="G231:G233" si="11">G232</f>
        <v>9019.7000000000007</v>
      </c>
    </row>
    <row r="232" spans="1:7">
      <c r="A232" s="30" t="s">
        <v>18</v>
      </c>
      <c r="B232" s="31" t="s">
        <v>45</v>
      </c>
      <c r="C232" s="26" t="s">
        <v>277</v>
      </c>
      <c r="D232" s="31" t="s">
        <v>19</v>
      </c>
      <c r="E232" s="27"/>
      <c r="F232" s="59">
        <v>9019.7000000000007</v>
      </c>
      <c r="G232" s="33">
        <f t="shared" si="11"/>
        <v>9019.7000000000007</v>
      </c>
    </row>
    <row r="233" spans="1:7">
      <c r="A233" s="30" t="s">
        <v>278</v>
      </c>
      <c r="B233" s="31" t="s">
        <v>45</v>
      </c>
      <c r="C233" s="26" t="s">
        <v>277</v>
      </c>
      <c r="D233" s="31" t="s">
        <v>279</v>
      </c>
      <c r="E233" s="27"/>
      <c r="F233" s="59">
        <v>9019.7000000000007</v>
      </c>
      <c r="G233" s="33">
        <f t="shared" si="11"/>
        <v>9019.7000000000007</v>
      </c>
    </row>
    <row r="234" spans="1:7">
      <c r="A234" s="30" t="s">
        <v>35</v>
      </c>
      <c r="B234" s="31" t="s">
        <v>45</v>
      </c>
      <c r="C234" s="26" t="s">
        <v>277</v>
      </c>
      <c r="D234" s="31" t="s">
        <v>279</v>
      </c>
      <c r="E234" s="27">
        <v>300</v>
      </c>
      <c r="F234" s="59">
        <v>9019.7000000000007</v>
      </c>
      <c r="G234" s="33">
        <v>9019.7000000000007</v>
      </c>
    </row>
    <row r="235" spans="1:7">
      <c r="A235" s="30" t="s">
        <v>38</v>
      </c>
      <c r="B235" s="31" t="s">
        <v>45</v>
      </c>
      <c r="C235" s="26" t="s">
        <v>39</v>
      </c>
      <c r="D235" s="31"/>
      <c r="E235" s="27"/>
      <c r="F235" s="33">
        <f>F236</f>
        <v>5563.2000000000007</v>
      </c>
      <c r="G235" s="33">
        <f>G236</f>
        <v>5479.2</v>
      </c>
    </row>
    <row r="236" spans="1:7">
      <c r="A236" s="30" t="s">
        <v>18</v>
      </c>
      <c r="B236" s="31" t="s">
        <v>45</v>
      </c>
      <c r="C236" s="26" t="s">
        <v>39</v>
      </c>
      <c r="D236" s="31" t="s">
        <v>19</v>
      </c>
      <c r="E236" s="27"/>
      <c r="F236" s="33">
        <f>F237+F239+F241+F243</f>
        <v>5563.2000000000007</v>
      </c>
      <c r="G236" s="33">
        <f>G237+G239+G241+G243</f>
        <v>5479.2</v>
      </c>
    </row>
    <row r="237" spans="1:7" ht="30">
      <c r="A237" s="30" t="s">
        <v>280</v>
      </c>
      <c r="B237" s="31" t="s">
        <v>45</v>
      </c>
      <c r="C237" s="26" t="s">
        <v>39</v>
      </c>
      <c r="D237" s="31" t="s">
        <v>281</v>
      </c>
      <c r="E237" s="27"/>
      <c r="F237" s="59">
        <v>1568</v>
      </c>
      <c r="G237" s="33">
        <f>G238</f>
        <v>1568</v>
      </c>
    </row>
    <row r="238" spans="1:7">
      <c r="A238" s="30" t="s">
        <v>35</v>
      </c>
      <c r="B238" s="31" t="s">
        <v>45</v>
      </c>
      <c r="C238" s="26" t="s">
        <v>39</v>
      </c>
      <c r="D238" s="31" t="s">
        <v>281</v>
      </c>
      <c r="E238" s="27">
        <v>300</v>
      </c>
      <c r="F238" s="59">
        <v>1568</v>
      </c>
      <c r="G238" s="33">
        <v>1568</v>
      </c>
    </row>
    <row r="239" spans="1:7" ht="45">
      <c r="A239" s="30" t="s">
        <v>282</v>
      </c>
      <c r="B239" s="31" t="s">
        <v>45</v>
      </c>
      <c r="C239" s="26" t="s">
        <v>39</v>
      </c>
      <c r="D239" s="31" t="s">
        <v>283</v>
      </c>
      <c r="E239" s="27"/>
      <c r="F239" s="59">
        <v>2015</v>
      </c>
      <c r="G239" s="33">
        <f>G240</f>
        <v>1931</v>
      </c>
    </row>
    <row r="240" spans="1:7">
      <c r="A240" s="30" t="s">
        <v>35</v>
      </c>
      <c r="B240" s="31" t="s">
        <v>45</v>
      </c>
      <c r="C240" s="26" t="s">
        <v>39</v>
      </c>
      <c r="D240" s="31" t="s">
        <v>283</v>
      </c>
      <c r="E240" s="27">
        <v>300</v>
      </c>
      <c r="F240" s="59">
        <v>2015</v>
      </c>
      <c r="G240" s="33">
        <v>1931</v>
      </c>
    </row>
    <row r="241" spans="1:7">
      <c r="A241" s="30" t="s">
        <v>284</v>
      </c>
      <c r="B241" s="31" t="s">
        <v>45</v>
      </c>
      <c r="C241" s="26" t="s">
        <v>39</v>
      </c>
      <c r="D241" s="31" t="s">
        <v>285</v>
      </c>
      <c r="E241" s="27"/>
      <c r="F241" s="59">
        <v>552.09999999999991</v>
      </c>
      <c r="G241" s="33">
        <f>G242</f>
        <v>552.1</v>
      </c>
    </row>
    <row r="242" spans="1:7" ht="30">
      <c r="A242" s="30" t="s">
        <v>86</v>
      </c>
      <c r="B242" s="31" t="s">
        <v>45</v>
      </c>
      <c r="C242" s="26" t="s">
        <v>39</v>
      </c>
      <c r="D242" s="31" t="s">
        <v>285</v>
      </c>
      <c r="E242" s="27">
        <v>600</v>
      </c>
      <c r="F242" s="59">
        <v>552.09999999999991</v>
      </c>
      <c r="G242" s="33">
        <v>552.1</v>
      </c>
    </row>
    <row r="243" spans="1:7">
      <c r="A243" s="30" t="s">
        <v>286</v>
      </c>
      <c r="B243" s="31" t="s">
        <v>45</v>
      </c>
      <c r="C243" s="26" t="s">
        <v>39</v>
      </c>
      <c r="D243" s="31" t="s">
        <v>287</v>
      </c>
      <c r="E243" s="27"/>
      <c r="F243" s="59">
        <v>1428.1</v>
      </c>
      <c r="G243" s="33">
        <f>G244</f>
        <v>1428.1</v>
      </c>
    </row>
    <row r="244" spans="1:7" ht="30">
      <c r="A244" s="30" t="s">
        <v>86</v>
      </c>
      <c r="B244" s="31" t="s">
        <v>45</v>
      </c>
      <c r="C244" s="26" t="s">
        <v>39</v>
      </c>
      <c r="D244" s="31" t="s">
        <v>287</v>
      </c>
      <c r="E244" s="27">
        <v>600</v>
      </c>
      <c r="F244" s="59">
        <v>1428.1</v>
      </c>
      <c r="G244" s="33">
        <v>1428.1</v>
      </c>
    </row>
    <row r="245" spans="1:7">
      <c r="A245" s="30" t="s">
        <v>288</v>
      </c>
      <c r="B245" s="31" t="s">
        <v>45</v>
      </c>
      <c r="C245" s="26" t="s">
        <v>289</v>
      </c>
      <c r="D245" s="31"/>
      <c r="E245" s="27"/>
      <c r="F245" s="33">
        <f>F246+F251</f>
        <v>34191.1</v>
      </c>
      <c r="G245" s="33">
        <f>G246+G251</f>
        <v>34191.1</v>
      </c>
    </row>
    <row r="246" spans="1:7">
      <c r="A246" s="30" t="s">
        <v>290</v>
      </c>
      <c r="B246" s="31" t="s">
        <v>45</v>
      </c>
      <c r="C246" s="26" t="s">
        <v>291</v>
      </c>
      <c r="D246" s="31"/>
      <c r="E246" s="27"/>
      <c r="F246" s="33">
        <f t="shared" ref="F246:G249" si="12">F247</f>
        <v>22241.5</v>
      </c>
      <c r="G246" s="33">
        <f t="shared" si="12"/>
        <v>22241.5</v>
      </c>
    </row>
    <row r="247" spans="1:7" ht="30">
      <c r="A247" s="30" t="s">
        <v>292</v>
      </c>
      <c r="B247" s="31" t="s">
        <v>45</v>
      </c>
      <c r="C247" s="26" t="s">
        <v>291</v>
      </c>
      <c r="D247" s="31" t="s">
        <v>293</v>
      </c>
      <c r="E247" s="27"/>
      <c r="F247" s="33">
        <f t="shared" si="12"/>
        <v>22241.5</v>
      </c>
      <c r="G247" s="33">
        <f t="shared" si="12"/>
        <v>22241.5</v>
      </c>
    </row>
    <row r="248" spans="1:7" ht="45">
      <c r="A248" s="30" t="s">
        <v>294</v>
      </c>
      <c r="B248" s="31" t="s">
        <v>45</v>
      </c>
      <c r="C248" s="26" t="s">
        <v>291</v>
      </c>
      <c r="D248" s="31" t="s">
        <v>295</v>
      </c>
      <c r="E248" s="27"/>
      <c r="F248" s="33">
        <f t="shared" si="12"/>
        <v>22241.5</v>
      </c>
      <c r="G248" s="33">
        <f t="shared" si="12"/>
        <v>22241.5</v>
      </c>
    </row>
    <row r="249" spans="1:7" ht="45">
      <c r="A249" s="30" t="s">
        <v>84</v>
      </c>
      <c r="B249" s="31" t="s">
        <v>45</v>
      </c>
      <c r="C249" s="26" t="s">
        <v>291</v>
      </c>
      <c r="D249" s="31" t="s">
        <v>296</v>
      </c>
      <c r="E249" s="27"/>
      <c r="F249" s="59">
        <f>F250</f>
        <v>22241.5</v>
      </c>
      <c r="G249" s="33">
        <f t="shared" si="12"/>
        <v>22241.5</v>
      </c>
    </row>
    <row r="250" spans="1:7" ht="30">
      <c r="A250" s="30" t="s">
        <v>86</v>
      </c>
      <c r="B250" s="31" t="s">
        <v>45</v>
      </c>
      <c r="C250" s="26" t="s">
        <v>291</v>
      </c>
      <c r="D250" s="31" t="s">
        <v>296</v>
      </c>
      <c r="E250" s="27">
        <v>600</v>
      </c>
      <c r="F250" s="59">
        <v>22241.5</v>
      </c>
      <c r="G250" s="33">
        <v>22241.5</v>
      </c>
    </row>
    <row r="251" spans="1:7">
      <c r="A251" s="30" t="s">
        <v>297</v>
      </c>
      <c r="B251" s="31" t="s">
        <v>45</v>
      </c>
      <c r="C251" s="26" t="s">
        <v>298</v>
      </c>
      <c r="D251" s="31"/>
      <c r="E251" s="27"/>
      <c r="F251" s="33">
        <f>F252</f>
        <v>11949.599999999999</v>
      </c>
      <c r="G251" s="33">
        <f>G252</f>
        <v>11949.599999999999</v>
      </c>
    </row>
    <row r="252" spans="1:7" ht="30">
      <c r="A252" s="30" t="s">
        <v>292</v>
      </c>
      <c r="B252" s="31" t="s">
        <v>45</v>
      </c>
      <c r="C252" s="26" t="s">
        <v>298</v>
      </c>
      <c r="D252" s="31" t="s">
        <v>293</v>
      </c>
      <c r="E252" s="27"/>
      <c r="F252" s="33">
        <f>F254+F257+F260+F262+F264</f>
        <v>11949.599999999999</v>
      </c>
      <c r="G252" s="33">
        <f>G254+G257+G260+G262+G264</f>
        <v>11949.599999999999</v>
      </c>
    </row>
    <row r="253" spans="1:7" ht="45">
      <c r="A253" s="30" t="s">
        <v>299</v>
      </c>
      <c r="B253" s="31" t="s">
        <v>45</v>
      </c>
      <c r="C253" s="26" t="s">
        <v>298</v>
      </c>
      <c r="D253" s="31" t="s">
        <v>300</v>
      </c>
      <c r="E253" s="27"/>
      <c r="F253" s="33">
        <f>F254</f>
        <v>2091.5</v>
      </c>
      <c r="G253" s="33">
        <f>G254</f>
        <v>2091.5</v>
      </c>
    </row>
    <row r="254" spans="1:7" ht="45">
      <c r="A254" s="30" t="s">
        <v>301</v>
      </c>
      <c r="B254" s="31" t="s">
        <v>45</v>
      </c>
      <c r="C254" s="26" t="s">
        <v>298</v>
      </c>
      <c r="D254" s="31" t="s">
        <v>302</v>
      </c>
      <c r="E254" s="27"/>
      <c r="F254" s="59">
        <v>2091.5</v>
      </c>
      <c r="G254" s="33">
        <f>G255</f>
        <v>2091.5</v>
      </c>
    </row>
    <row r="255" spans="1:7" ht="30">
      <c r="A255" s="30" t="s">
        <v>27</v>
      </c>
      <c r="B255" s="31" t="s">
        <v>45</v>
      </c>
      <c r="C255" s="26" t="s">
        <v>298</v>
      </c>
      <c r="D255" s="31" t="s">
        <v>302</v>
      </c>
      <c r="E255" s="27">
        <v>200</v>
      </c>
      <c r="F255" s="59">
        <v>2091.5</v>
      </c>
      <c r="G255" s="33">
        <v>2091.5</v>
      </c>
    </row>
    <row r="256" spans="1:7" ht="30">
      <c r="A256" s="34" t="s">
        <v>303</v>
      </c>
      <c r="B256" s="31" t="s">
        <v>45</v>
      </c>
      <c r="C256" s="26" t="s">
        <v>298</v>
      </c>
      <c r="D256" s="31" t="s">
        <v>304</v>
      </c>
      <c r="E256" s="27"/>
      <c r="F256" s="33">
        <f>F257+F260+F262+F264</f>
        <v>9858.1</v>
      </c>
      <c r="G256" s="33">
        <f>G257+G260+G262+G264</f>
        <v>9858.1</v>
      </c>
    </row>
    <row r="257" spans="1:7" ht="30">
      <c r="A257" s="30" t="s">
        <v>305</v>
      </c>
      <c r="B257" s="31" t="s">
        <v>45</v>
      </c>
      <c r="C257" s="26" t="s">
        <v>298</v>
      </c>
      <c r="D257" s="31" t="s">
        <v>306</v>
      </c>
      <c r="E257" s="27"/>
      <c r="F257" s="59">
        <v>5201.6000000000004</v>
      </c>
      <c r="G257" s="33">
        <f>G258+G259</f>
        <v>5201.6000000000004</v>
      </c>
    </row>
    <row r="258" spans="1:7" ht="60">
      <c r="A258" s="30" t="s">
        <v>22</v>
      </c>
      <c r="B258" s="31" t="s">
        <v>45</v>
      </c>
      <c r="C258" s="26" t="s">
        <v>298</v>
      </c>
      <c r="D258" s="31" t="s">
        <v>306</v>
      </c>
      <c r="E258" s="27">
        <v>100</v>
      </c>
      <c r="F258" s="59">
        <v>2492.9</v>
      </c>
      <c r="G258" s="33">
        <v>2492.9</v>
      </c>
    </row>
    <row r="259" spans="1:7" ht="30">
      <c r="A259" s="30" t="s">
        <v>27</v>
      </c>
      <c r="B259" s="31" t="s">
        <v>45</v>
      </c>
      <c r="C259" s="26" t="s">
        <v>298</v>
      </c>
      <c r="D259" s="31" t="s">
        <v>306</v>
      </c>
      <c r="E259" s="27">
        <v>200</v>
      </c>
      <c r="F259" s="59">
        <v>2708.7</v>
      </c>
      <c r="G259" s="33">
        <v>2708.7</v>
      </c>
    </row>
    <row r="260" spans="1:7" ht="45">
      <c r="A260" s="47" t="s">
        <v>307</v>
      </c>
      <c r="B260" s="31" t="s">
        <v>45</v>
      </c>
      <c r="C260" s="26" t="s">
        <v>298</v>
      </c>
      <c r="D260" s="31" t="s">
        <v>308</v>
      </c>
      <c r="E260" s="27"/>
      <c r="F260" s="59">
        <v>1545.3</v>
      </c>
      <c r="G260" s="33">
        <f>G261</f>
        <v>1545.3</v>
      </c>
    </row>
    <row r="261" spans="1:7" ht="30">
      <c r="A261" s="30" t="s">
        <v>27</v>
      </c>
      <c r="B261" s="31" t="s">
        <v>45</v>
      </c>
      <c r="C261" s="26" t="s">
        <v>298</v>
      </c>
      <c r="D261" s="31" t="s">
        <v>308</v>
      </c>
      <c r="E261" s="50">
        <v>200</v>
      </c>
      <c r="F261" s="59">
        <v>1545.3</v>
      </c>
      <c r="G261" s="33">
        <v>1545.3</v>
      </c>
    </row>
    <row r="262" spans="1:7">
      <c r="A262" s="47" t="s">
        <v>309</v>
      </c>
      <c r="B262" s="31" t="s">
        <v>45</v>
      </c>
      <c r="C262" s="26" t="s">
        <v>298</v>
      </c>
      <c r="D262" s="31" t="s">
        <v>310</v>
      </c>
      <c r="E262" s="50"/>
      <c r="F262" s="59">
        <v>2846.2</v>
      </c>
      <c r="G262" s="33">
        <f>G263</f>
        <v>2846.2</v>
      </c>
    </row>
    <row r="263" spans="1:7" ht="30">
      <c r="A263" s="30" t="s">
        <v>86</v>
      </c>
      <c r="B263" s="31" t="s">
        <v>45</v>
      </c>
      <c r="C263" s="26" t="s">
        <v>298</v>
      </c>
      <c r="D263" s="31" t="s">
        <v>310</v>
      </c>
      <c r="E263" s="50">
        <v>600</v>
      </c>
      <c r="F263" s="59">
        <v>2846.2</v>
      </c>
      <c r="G263" s="33">
        <v>2846.2</v>
      </c>
    </row>
    <row r="264" spans="1:7" ht="45">
      <c r="A264" s="30" t="s">
        <v>311</v>
      </c>
      <c r="B264" s="31" t="s">
        <v>45</v>
      </c>
      <c r="C264" s="26" t="s">
        <v>298</v>
      </c>
      <c r="D264" s="31" t="s">
        <v>312</v>
      </c>
      <c r="E264" s="27"/>
      <c r="F264" s="59">
        <v>265</v>
      </c>
      <c r="G264" s="33">
        <f>G265</f>
        <v>265</v>
      </c>
    </row>
    <row r="265" spans="1:7" ht="30">
      <c r="A265" s="30" t="s">
        <v>27</v>
      </c>
      <c r="B265" s="31" t="s">
        <v>45</v>
      </c>
      <c r="C265" s="26" t="s">
        <v>298</v>
      </c>
      <c r="D265" s="31" t="s">
        <v>312</v>
      </c>
      <c r="E265" s="27">
        <v>200</v>
      </c>
      <c r="F265" s="59">
        <v>265</v>
      </c>
      <c r="G265" s="33">
        <v>265</v>
      </c>
    </row>
    <row r="266" spans="1:7">
      <c r="A266" s="51" t="s">
        <v>313</v>
      </c>
      <c r="B266" s="49" t="s">
        <v>45</v>
      </c>
      <c r="C266" s="49" t="s">
        <v>314</v>
      </c>
      <c r="D266" s="49"/>
      <c r="E266" s="50"/>
      <c r="F266" s="33">
        <f t="shared" ref="F266:G270" si="13">F267</f>
        <v>28126.199999999997</v>
      </c>
      <c r="G266" s="33">
        <f t="shared" si="13"/>
        <v>28126.2</v>
      </c>
    </row>
    <row r="267" spans="1:7">
      <c r="A267" s="48" t="s">
        <v>315</v>
      </c>
      <c r="B267" s="49" t="s">
        <v>45</v>
      </c>
      <c r="C267" s="49" t="s">
        <v>316</v>
      </c>
      <c r="D267" s="49"/>
      <c r="E267" s="50"/>
      <c r="F267" s="33">
        <f t="shared" si="13"/>
        <v>28126.199999999997</v>
      </c>
      <c r="G267" s="33">
        <f t="shared" si="13"/>
        <v>28126.2</v>
      </c>
    </row>
    <row r="268" spans="1:7" ht="30">
      <c r="A268" s="51" t="s">
        <v>80</v>
      </c>
      <c r="B268" s="49" t="s">
        <v>45</v>
      </c>
      <c r="C268" s="49" t="s">
        <v>316</v>
      </c>
      <c r="D268" s="49" t="s">
        <v>81</v>
      </c>
      <c r="E268" s="50"/>
      <c r="F268" s="33">
        <f t="shared" si="13"/>
        <v>28126.199999999997</v>
      </c>
      <c r="G268" s="33">
        <f t="shared" si="13"/>
        <v>28126.2</v>
      </c>
    </row>
    <row r="269" spans="1:7" ht="30">
      <c r="A269" s="51" t="s">
        <v>317</v>
      </c>
      <c r="B269" s="49" t="s">
        <v>45</v>
      </c>
      <c r="C269" s="49" t="s">
        <v>316</v>
      </c>
      <c r="D269" s="49" t="s">
        <v>318</v>
      </c>
      <c r="E269" s="50"/>
      <c r="F269" s="33">
        <f t="shared" si="13"/>
        <v>28126.199999999997</v>
      </c>
      <c r="G269" s="33">
        <f t="shared" si="13"/>
        <v>28126.2</v>
      </c>
    </row>
    <row r="270" spans="1:7" ht="45">
      <c r="A270" s="47" t="s">
        <v>84</v>
      </c>
      <c r="B270" s="49" t="s">
        <v>45</v>
      </c>
      <c r="C270" s="49" t="s">
        <v>316</v>
      </c>
      <c r="D270" s="49" t="s">
        <v>319</v>
      </c>
      <c r="E270" s="50"/>
      <c r="F270" s="59">
        <v>28126.199999999997</v>
      </c>
      <c r="G270" s="33">
        <f t="shared" si="13"/>
        <v>28126.2</v>
      </c>
    </row>
    <row r="271" spans="1:7" ht="30">
      <c r="A271" s="47" t="s">
        <v>86</v>
      </c>
      <c r="B271" s="49" t="s">
        <v>45</v>
      </c>
      <c r="C271" s="49" t="s">
        <v>316</v>
      </c>
      <c r="D271" s="49" t="s">
        <v>319</v>
      </c>
      <c r="E271" s="50">
        <v>600</v>
      </c>
      <c r="F271" s="59">
        <v>28126.199999999997</v>
      </c>
      <c r="G271" s="33">
        <v>28126.2</v>
      </c>
    </row>
    <row r="272" spans="1:7">
      <c r="A272" s="30" t="s">
        <v>320</v>
      </c>
      <c r="B272" s="31" t="s">
        <v>45</v>
      </c>
      <c r="C272" s="26" t="s">
        <v>321</v>
      </c>
      <c r="D272" s="31"/>
      <c r="E272" s="27"/>
      <c r="F272" s="33">
        <f t="shared" ref="F272:G275" si="14">F273</f>
        <v>80432.400000000009</v>
      </c>
      <c r="G272" s="33">
        <f t="shared" si="14"/>
        <v>80432.399999999994</v>
      </c>
    </row>
    <row r="273" spans="1:7" ht="30">
      <c r="A273" s="30" t="s">
        <v>322</v>
      </c>
      <c r="B273" s="31" t="s">
        <v>45</v>
      </c>
      <c r="C273" s="26" t="s">
        <v>323</v>
      </c>
      <c r="D273" s="31"/>
      <c r="E273" s="27"/>
      <c r="F273" s="33">
        <f t="shared" si="14"/>
        <v>80432.400000000009</v>
      </c>
      <c r="G273" s="33">
        <f t="shared" si="14"/>
        <v>80432.399999999994</v>
      </c>
    </row>
    <row r="274" spans="1:7">
      <c r="A274" s="30" t="s">
        <v>18</v>
      </c>
      <c r="B274" s="31" t="s">
        <v>45</v>
      </c>
      <c r="C274" s="26" t="s">
        <v>323</v>
      </c>
      <c r="D274" s="31" t="s">
        <v>19</v>
      </c>
      <c r="E274" s="27"/>
      <c r="F274" s="33">
        <f t="shared" si="14"/>
        <v>80432.400000000009</v>
      </c>
      <c r="G274" s="33">
        <f t="shared" si="14"/>
        <v>80432.399999999994</v>
      </c>
    </row>
    <row r="275" spans="1:7">
      <c r="A275" s="30" t="s">
        <v>324</v>
      </c>
      <c r="B275" s="31" t="s">
        <v>45</v>
      </c>
      <c r="C275" s="26" t="s">
        <v>323</v>
      </c>
      <c r="D275" s="31" t="s">
        <v>325</v>
      </c>
      <c r="E275" s="27"/>
      <c r="F275" s="59">
        <v>80432.400000000009</v>
      </c>
      <c r="G275" s="33">
        <f t="shared" si="14"/>
        <v>80432.399999999994</v>
      </c>
    </row>
    <row r="276" spans="1:7">
      <c r="A276" s="30" t="s">
        <v>326</v>
      </c>
      <c r="B276" s="31" t="s">
        <v>45</v>
      </c>
      <c r="C276" s="26" t="s">
        <v>323</v>
      </c>
      <c r="D276" s="31" t="s">
        <v>325</v>
      </c>
      <c r="E276" s="27">
        <v>700</v>
      </c>
      <c r="F276" s="59">
        <v>80432.400000000009</v>
      </c>
      <c r="G276" s="33">
        <v>80432.399999999994</v>
      </c>
    </row>
    <row r="277" spans="1:7">
      <c r="A277" s="30"/>
      <c r="B277" s="31"/>
      <c r="C277" s="26"/>
      <c r="D277" s="31"/>
      <c r="E277" s="27"/>
      <c r="F277" s="32"/>
      <c r="G277" s="33"/>
    </row>
    <row r="278" spans="1:7" ht="29.25">
      <c r="A278" s="24" t="s">
        <v>327</v>
      </c>
      <c r="B278" s="25" t="s">
        <v>328</v>
      </c>
      <c r="C278" s="26" t="s">
        <v>43</v>
      </c>
      <c r="D278" s="25"/>
      <c r="E278" s="27"/>
      <c r="F278" s="28">
        <v>36833.4</v>
      </c>
      <c r="G278" s="29">
        <f>G282+G288</f>
        <v>30247.4</v>
      </c>
    </row>
    <row r="279" spans="1:7">
      <c r="A279" s="30" t="s">
        <v>14</v>
      </c>
      <c r="B279" s="31" t="s">
        <v>328</v>
      </c>
      <c r="C279" s="26" t="s">
        <v>15</v>
      </c>
      <c r="D279" s="31"/>
      <c r="E279" s="27"/>
      <c r="F279" s="28">
        <v>36833.4</v>
      </c>
      <c r="G279" s="33">
        <f>G282+G288</f>
        <v>30247.4</v>
      </c>
    </row>
    <row r="280" spans="1:7" ht="45">
      <c r="A280" s="30" t="s">
        <v>329</v>
      </c>
      <c r="B280" s="31" t="s">
        <v>328</v>
      </c>
      <c r="C280" s="26" t="s">
        <v>330</v>
      </c>
      <c r="D280" s="31"/>
      <c r="E280" s="27"/>
      <c r="F280" s="32">
        <v>30272.9</v>
      </c>
      <c r="G280" s="33">
        <f t="shared" ref="G280:G281" si="15">G281</f>
        <v>30247.4</v>
      </c>
    </row>
    <row r="281" spans="1:7">
      <c r="A281" s="30" t="s">
        <v>18</v>
      </c>
      <c r="B281" s="31" t="s">
        <v>328</v>
      </c>
      <c r="C281" s="26" t="s">
        <v>330</v>
      </c>
      <c r="D281" s="31" t="s">
        <v>19</v>
      </c>
      <c r="E281" s="27"/>
      <c r="F281" s="32">
        <v>30272.9</v>
      </c>
      <c r="G281" s="33">
        <f t="shared" si="15"/>
        <v>30247.4</v>
      </c>
    </row>
    <row r="282" spans="1:7" ht="45">
      <c r="A282" s="38" t="s">
        <v>52</v>
      </c>
      <c r="B282" s="31" t="s">
        <v>328</v>
      </c>
      <c r="C282" s="26" t="s">
        <v>330</v>
      </c>
      <c r="D282" s="31" t="s">
        <v>53</v>
      </c>
      <c r="E282" s="27"/>
      <c r="F282" s="32">
        <v>30272.9</v>
      </c>
      <c r="G282" s="33">
        <f>G283+G284+G285</f>
        <v>30247.4</v>
      </c>
    </row>
    <row r="283" spans="1:7" ht="60">
      <c r="A283" s="30" t="s">
        <v>22</v>
      </c>
      <c r="B283" s="31" t="s">
        <v>328</v>
      </c>
      <c r="C283" s="26" t="s">
        <v>330</v>
      </c>
      <c r="D283" s="31" t="s">
        <v>53</v>
      </c>
      <c r="E283" s="27">
        <v>100</v>
      </c>
      <c r="F283" s="32">
        <v>28081</v>
      </c>
      <c r="G283" s="33">
        <v>28079.7</v>
      </c>
    </row>
    <row r="284" spans="1:7" ht="30">
      <c r="A284" s="30" t="s">
        <v>27</v>
      </c>
      <c r="B284" s="31" t="s">
        <v>328</v>
      </c>
      <c r="C284" s="26" t="s">
        <v>330</v>
      </c>
      <c r="D284" s="31" t="s">
        <v>53</v>
      </c>
      <c r="E284" s="27">
        <v>200</v>
      </c>
      <c r="F284" s="32">
        <v>2150.9</v>
      </c>
      <c r="G284" s="33">
        <v>2127.1999999999998</v>
      </c>
    </row>
    <row r="285" spans="1:7">
      <c r="A285" s="34" t="s">
        <v>28</v>
      </c>
      <c r="B285" s="31" t="s">
        <v>328</v>
      </c>
      <c r="C285" s="26" t="s">
        <v>330</v>
      </c>
      <c r="D285" s="31" t="s">
        <v>53</v>
      </c>
      <c r="E285" s="27">
        <v>800</v>
      </c>
      <c r="F285" s="32">
        <v>41</v>
      </c>
      <c r="G285" s="33">
        <v>40.5</v>
      </c>
    </row>
    <row r="286" spans="1:7">
      <c r="A286" s="30" t="s">
        <v>331</v>
      </c>
      <c r="B286" s="31" t="s">
        <v>328</v>
      </c>
      <c r="C286" s="26" t="s">
        <v>332</v>
      </c>
      <c r="D286" s="31"/>
      <c r="E286" s="27"/>
      <c r="F286" s="32">
        <v>6560.5</v>
      </c>
      <c r="G286" s="33">
        <f t="shared" ref="G286:G288" si="16">G287</f>
        <v>0</v>
      </c>
    </row>
    <row r="287" spans="1:7">
      <c r="A287" s="30" t="s">
        <v>18</v>
      </c>
      <c r="B287" s="63" t="s">
        <v>328</v>
      </c>
      <c r="C287" s="26" t="s">
        <v>332</v>
      </c>
      <c r="D287" s="31" t="s">
        <v>19</v>
      </c>
      <c r="E287" s="27"/>
      <c r="F287" s="32">
        <v>6560.5</v>
      </c>
      <c r="G287" s="33">
        <f t="shared" si="16"/>
        <v>0</v>
      </c>
    </row>
    <row r="288" spans="1:7">
      <c r="A288" s="30" t="s">
        <v>333</v>
      </c>
      <c r="B288" s="31" t="s">
        <v>328</v>
      </c>
      <c r="C288" s="26" t="s">
        <v>332</v>
      </c>
      <c r="D288" s="31" t="s">
        <v>334</v>
      </c>
      <c r="E288" s="27"/>
      <c r="F288" s="32">
        <v>6560.5</v>
      </c>
      <c r="G288" s="33">
        <f t="shared" si="16"/>
        <v>0</v>
      </c>
    </row>
    <row r="289" spans="1:7">
      <c r="A289" s="34" t="s">
        <v>28</v>
      </c>
      <c r="B289" s="31" t="s">
        <v>328</v>
      </c>
      <c r="C289" s="26" t="s">
        <v>332</v>
      </c>
      <c r="D289" s="31" t="s">
        <v>335</v>
      </c>
      <c r="E289" s="27">
        <v>800</v>
      </c>
      <c r="F289" s="32">
        <v>6560.5</v>
      </c>
      <c r="G289" s="33">
        <v>0</v>
      </c>
    </row>
    <row r="290" spans="1:7">
      <c r="A290" s="30"/>
      <c r="B290" s="31"/>
      <c r="C290" s="26" t="s">
        <v>43</v>
      </c>
      <c r="D290" s="31"/>
      <c r="E290" s="27"/>
      <c r="F290" s="32"/>
      <c r="G290" s="33"/>
    </row>
    <row r="291" spans="1:7" ht="29.25">
      <c r="A291" s="24" t="s">
        <v>336</v>
      </c>
      <c r="B291" s="25" t="s">
        <v>337</v>
      </c>
      <c r="C291" s="26" t="s">
        <v>43</v>
      </c>
      <c r="D291" s="25"/>
      <c r="E291" s="27"/>
      <c r="F291" s="29">
        <f>F292+F298+F323+F389</f>
        <v>753995.10000000009</v>
      </c>
      <c r="G291" s="29">
        <f>G292+G298+G323+G389</f>
        <v>745134</v>
      </c>
    </row>
    <row r="292" spans="1:7">
      <c r="A292" s="30" t="s">
        <v>14</v>
      </c>
      <c r="B292" s="31" t="s">
        <v>337</v>
      </c>
      <c r="C292" s="26" t="s">
        <v>15</v>
      </c>
      <c r="D292" s="25"/>
      <c r="E292" s="27"/>
      <c r="F292" s="33">
        <f t="shared" ref="F292:G294" si="17">F293</f>
        <v>37575</v>
      </c>
      <c r="G292" s="33">
        <f t="shared" si="17"/>
        <v>37574.9</v>
      </c>
    </row>
    <row r="293" spans="1:7">
      <c r="A293" s="30" t="s">
        <v>31</v>
      </c>
      <c r="B293" s="31" t="s">
        <v>337</v>
      </c>
      <c r="C293" s="26" t="s">
        <v>32</v>
      </c>
      <c r="D293" s="31"/>
      <c r="E293" s="27"/>
      <c r="F293" s="33">
        <f t="shared" si="17"/>
        <v>37575</v>
      </c>
      <c r="G293" s="33">
        <f t="shared" si="17"/>
        <v>37574.9</v>
      </c>
    </row>
    <row r="294" spans="1:7">
      <c r="A294" s="30" t="s">
        <v>18</v>
      </c>
      <c r="B294" s="31" t="s">
        <v>337</v>
      </c>
      <c r="C294" s="26" t="s">
        <v>32</v>
      </c>
      <c r="D294" s="31" t="s">
        <v>19</v>
      </c>
      <c r="E294" s="27"/>
      <c r="F294" s="33">
        <f t="shared" si="17"/>
        <v>37575</v>
      </c>
      <c r="G294" s="33">
        <f t="shared" si="17"/>
        <v>37574.9</v>
      </c>
    </row>
    <row r="295" spans="1:7">
      <c r="A295" s="34" t="s">
        <v>74</v>
      </c>
      <c r="B295" s="31" t="s">
        <v>337</v>
      </c>
      <c r="C295" s="26" t="s">
        <v>32</v>
      </c>
      <c r="D295" s="31" t="s">
        <v>75</v>
      </c>
      <c r="E295" s="27"/>
      <c r="F295" s="33">
        <f>F296+F297</f>
        <v>37575</v>
      </c>
      <c r="G295" s="33">
        <f>G296+G297</f>
        <v>37574.9</v>
      </c>
    </row>
    <row r="296" spans="1:7" ht="30">
      <c r="A296" s="30" t="s">
        <v>27</v>
      </c>
      <c r="B296" s="31" t="s">
        <v>337</v>
      </c>
      <c r="C296" s="26" t="s">
        <v>32</v>
      </c>
      <c r="D296" s="31" t="s">
        <v>75</v>
      </c>
      <c r="E296" s="27">
        <v>200</v>
      </c>
      <c r="F296" s="32">
        <v>17931.3</v>
      </c>
      <c r="G296" s="33">
        <v>17931.2</v>
      </c>
    </row>
    <row r="297" spans="1:7">
      <c r="A297" s="34" t="s">
        <v>28</v>
      </c>
      <c r="B297" s="31" t="s">
        <v>337</v>
      </c>
      <c r="C297" s="26" t="s">
        <v>32</v>
      </c>
      <c r="D297" s="31" t="s">
        <v>75</v>
      </c>
      <c r="E297" s="27">
        <v>800</v>
      </c>
      <c r="F297" s="32">
        <v>19643.7</v>
      </c>
      <c r="G297" s="33">
        <v>19643.7</v>
      </c>
    </row>
    <row r="298" spans="1:7">
      <c r="A298" s="48" t="s">
        <v>95</v>
      </c>
      <c r="B298" s="49" t="s">
        <v>337</v>
      </c>
      <c r="C298" s="49" t="s">
        <v>96</v>
      </c>
      <c r="D298" s="49"/>
      <c r="E298" s="50"/>
      <c r="F298" s="33">
        <f>F299+F307</f>
        <v>304656.2</v>
      </c>
      <c r="G298" s="33">
        <f>G299+G307</f>
        <v>304330.39999999997</v>
      </c>
    </row>
    <row r="299" spans="1:7">
      <c r="A299" s="34" t="s">
        <v>338</v>
      </c>
      <c r="B299" s="49" t="s">
        <v>337</v>
      </c>
      <c r="C299" s="49" t="s">
        <v>339</v>
      </c>
      <c r="D299" s="49"/>
      <c r="E299" s="50"/>
      <c r="F299" s="33">
        <f>F302</f>
        <v>2476.5</v>
      </c>
      <c r="G299" s="33">
        <f>G302</f>
        <v>2176.3000000000002</v>
      </c>
    </row>
    <row r="300" spans="1:7" ht="45">
      <c r="A300" s="30" t="s">
        <v>99</v>
      </c>
      <c r="B300" s="49" t="s">
        <v>337</v>
      </c>
      <c r="C300" s="49" t="s">
        <v>339</v>
      </c>
      <c r="D300" s="31" t="s">
        <v>100</v>
      </c>
      <c r="E300" s="50"/>
      <c r="F300" s="33">
        <f>F302</f>
        <v>2476.5</v>
      </c>
      <c r="G300" s="33">
        <f>G302</f>
        <v>2176.3000000000002</v>
      </c>
    </row>
    <row r="301" spans="1:7" ht="45">
      <c r="A301" s="30" t="s">
        <v>101</v>
      </c>
      <c r="B301" s="49" t="s">
        <v>337</v>
      </c>
      <c r="C301" s="49" t="s">
        <v>339</v>
      </c>
      <c r="D301" s="31" t="s">
        <v>102</v>
      </c>
      <c r="E301" s="50"/>
      <c r="F301" s="33">
        <f>F302</f>
        <v>2476.5</v>
      </c>
      <c r="G301" s="33">
        <f>G302</f>
        <v>2176.3000000000002</v>
      </c>
    </row>
    <row r="302" spans="1:7" ht="45">
      <c r="A302" s="48" t="s">
        <v>103</v>
      </c>
      <c r="B302" s="49" t="s">
        <v>337</v>
      </c>
      <c r="C302" s="49" t="s">
        <v>339</v>
      </c>
      <c r="D302" s="31" t="s">
        <v>104</v>
      </c>
      <c r="E302" s="50"/>
      <c r="F302" s="33">
        <f>F303+F305</f>
        <v>2476.5</v>
      </c>
      <c r="G302" s="33">
        <f>G303+G305</f>
        <v>2176.3000000000002</v>
      </c>
    </row>
    <row r="303" spans="1:7" ht="45">
      <c r="A303" s="30" t="s">
        <v>340</v>
      </c>
      <c r="B303" s="49" t="s">
        <v>337</v>
      </c>
      <c r="C303" s="49" t="s">
        <v>339</v>
      </c>
      <c r="D303" s="31" t="s">
        <v>341</v>
      </c>
      <c r="E303" s="50"/>
      <c r="F303" s="33">
        <f>F304</f>
        <v>1380</v>
      </c>
      <c r="G303" s="33">
        <f>G304</f>
        <v>1242</v>
      </c>
    </row>
    <row r="304" spans="1:7" ht="30">
      <c r="A304" s="30" t="s">
        <v>27</v>
      </c>
      <c r="B304" s="49" t="s">
        <v>337</v>
      </c>
      <c r="C304" s="49" t="s">
        <v>339</v>
      </c>
      <c r="D304" s="31" t="s">
        <v>341</v>
      </c>
      <c r="E304" s="50">
        <v>200</v>
      </c>
      <c r="F304" s="32">
        <v>1380</v>
      </c>
      <c r="G304" s="33">
        <v>1242</v>
      </c>
    </row>
    <row r="305" spans="1:7" ht="210">
      <c r="A305" s="47" t="s">
        <v>342</v>
      </c>
      <c r="B305" s="49" t="s">
        <v>337</v>
      </c>
      <c r="C305" s="49" t="s">
        <v>339</v>
      </c>
      <c r="D305" s="31" t="s">
        <v>343</v>
      </c>
      <c r="E305" s="50"/>
      <c r="F305" s="32">
        <v>1096.5</v>
      </c>
      <c r="G305" s="33">
        <f>G306</f>
        <v>934.3</v>
      </c>
    </row>
    <row r="306" spans="1:7" ht="30">
      <c r="A306" s="30" t="s">
        <v>27</v>
      </c>
      <c r="B306" s="49" t="s">
        <v>337</v>
      </c>
      <c r="C306" s="49" t="s">
        <v>339</v>
      </c>
      <c r="D306" s="31" t="s">
        <v>343</v>
      </c>
      <c r="E306" s="50">
        <v>200</v>
      </c>
      <c r="F306" s="32">
        <v>1096.5</v>
      </c>
      <c r="G306" s="33">
        <v>934.3</v>
      </c>
    </row>
    <row r="307" spans="1:7">
      <c r="A307" s="48" t="s">
        <v>130</v>
      </c>
      <c r="B307" s="49" t="s">
        <v>337</v>
      </c>
      <c r="C307" s="49" t="s">
        <v>131</v>
      </c>
      <c r="D307" s="49"/>
      <c r="E307" s="50"/>
      <c r="F307" s="33">
        <f>F313+F309</f>
        <v>302179.7</v>
      </c>
      <c r="G307" s="33">
        <f>G313+G309</f>
        <v>302154.09999999998</v>
      </c>
    </row>
    <row r="308" spans="1:7">
      <c r="A308" s="30" t="s">
        <v>331</v>
      </c>
      <c r="B308" s="31" t="s">
        <v>337</v>
      </c>
      <c r="C308" s="26" t="s">
        <v>131</v>
      </c>
      <c r="D308" s="31"/>
      <c r="E308" s="27"/>
      <c r="F308" s="33">
        <f t="shared" ref="F308:G310" si="18">F309</f>
        <v>1004.7</v>
      </c>
      <c r="G308" s="33">
        <f t="shared" si="18"/>
        <v>1004.7</v>
      </c>
    </row>
    <row r="309" spans="1:7">
      <c r="A309" s="30" t="s">
        <v>18</v>
      </c>
      <c r="B309" s="31" t="s">
        <v>337</v>
      </c>
      <c r="C309" s="26" t="s">
        <v>131</v>
      </c>
      <c r="D309" s="31" t="s">
        <v>19</v>
      </c>
      <c r="E309" s="27"/>
      <c r="F309" s="33">
        <f t="shared" si="18"/>
        <v>1004.7</v>
      </c>
      <c r="G309" s="33">
        <f t="shared" si="18"/>
        <v>1004.7</v>
      </c>
    </row>
    <row r="310" spans="1:7">
      <c r="A310" s="30" t="s">
        <v>333</v>
      </c>
      <c r="B310" s="31" t="s">
        <v>337</v>
      </c>
      <c r="C310" s="26" t="s">
        <v>131</v>
      </c>
      <c r="D310" s="31" t="s">
        <v>334</v>
      </c>
      <c r="E310" s="27"/>
      <c r="F310" s="33">
        <f t="shared" si="18"/>
        <v>1004.7</v>
      </c>
      <c r="G310" s="33">
        <f t="shared" si="18"/>
        <v>1004.7</v>
      </c>
    </row>
    <row r="311" spans="1:7">
      <c r="A311" s="34" t="s">
        <v>28</v>
      </c>
      <c r="B311" s="31" t="s">
        <v>337</v>
      </c>
      <c r="C311" s="26" t="s">
        <v>131</v>
      </c>
      <c r="D311" s="31" t="s">
        <v>335</v>
      </c>
      <c r="E311" s="27">
        <v>200</v>
      </c>
      <c r="F311" s="33">
        <v>1004.7</v>
      </c>
      <c r="G311" s="33">
        <v>1004.7</v>
      </c>
    </row>
    <row r="312" spans="1:7" ht="30">
      <c r="A312" s="48" t="s">
        <v>115</v>
      </c>
      <c r="B312" s="49" t="s">
        <v>337</v>
      </c>
      <c r="C312" s="49" t="s">
        <v>131</v>
      </c>
      <c r="D312" s="49" t="s">
        <v>116</v>
      </c>
      <c r="E312" s="50"/>
      <c r="F312" s="33">
        <f>F314</f>
        <v>301175</v>
      </c>
      <c r="G312" s="33">
        <f>G314</f>
        <v>301149.39999999997</v>
      </c>
    </row>
    <row r="313" spans="1:7" ht="45">
      <c r="A313" s="48" t="s">
        <v>132</v>
      </c>
      <c r="B313" s="49" t="s">
        <v>337</v>
      </c>
      <c r="C313" s="49" t="s">
        <v>131</v>
      </c>
      <c r="D313" s="49" t="s">
        <v>133</v>
      </c>
      <c r="E313" s="50"/>
      <c r="F313" s="33">
        <f>F314</f>
        <v>301175</v>
      </c>
      <c r="G313" s="33">
        <f>G314</f>
        <v>301149.39999999997</v>
      </c>
    </row>
    <row r="314" spans="1:7" ht="30">
      <c r="A314" s="47" t="s">
        <v>134</v>
      </c>
      <c r="B314" s="49" t="s">
        <v>337</v>
      </c>
      <c r="C314" s="49" t="s">
        <v>131</v>
      </c>
      <c r="D314" s="49" t="s">
        <v>135</v>
      </c>
      <c r="E314" s="50"/>
      <c r="F314" s="33">
        <f>F315+F317+F319+F321</f>
        <v>301175</v>
      </c>
      <c r="G314" s="33">
        <f>G315+G317+G319+G321</f>
        <v>301149.39999999997</v>
      </c>
    </row>
    <row r="315" spans="1:7" ht="45">
      <c r="A315" s="48" t="s">
        <v>344</v>
      </c>
      <c r="B315" s="49" t="s">
        <v>337</v>
      </c>
      <c r="C315" s="49" t="s">
        <v>131</v>
      </c>
      <c r="D315" s="49" t="s">
        <v>345</v>
      </c>
      <c r="E315" s="50"/>
      <c r="F315" s="33">
        <f>F316</f>
        <v>258156.3</v>
      </c>
      <c r="G315" s="33">
        <f>G316</f>
        <v>258156.3</v>
      </c>
    </row>
    <row r="316" spans="1:7">
      <c r="A316" s="47" t="s">
        <v>28</v>
      </c>
      <c r="B316" s="49" t="s">
        <v>337</v>
      </c>
      <c r="C316" s="49" t="s">
        <v>131</v>
      </c>
      <c r="D316" s="49" t="s">
        <v>345</v>
      </c>
      <c r="E316" s="50">
        <v>800</v>
      </c>
      <c r="F316" s="32">
        <v>258156.3</v>
      </c>
      <c r="G316" s="33">
        <v>258156.3</v>
      </c>
    </row>
    <row r="317" spans="1:7" ht="60">
      <c r="A317" s="48" t="s">
        <v>346</v>
      </c>
      <c r="B317" s="49" t="s">
        <v>337</v>
      </c>
      <c r="C317" s="49" t="s">
        <v>131</v>
      </c>
      <c r="D317" s="49" t="s">
        <v>347</v>
      </c>
      <c r="E317" s="50"/>
      <c r="F317" s="33">
        <f>F318</f>
        <v>3429.9</v>
      </c>
      <c r="G317" s="33">
        <f>G318</f>
        <v>3404.3</v>
      </c>
    </row>
    <row r="318" spans="1:7">
      <c r="A318" s="47" t="s">
        <v>28</v>
      </c>
      <c r="B318" s="49" t="s">
        <v>337</v>
      </c>
      <c r="C318" s="49" t="s">
        <v>131</v>
      </c>
      <c r="D318" s="49" t="s">
        <v>347</v>
      </c>
      <c r="E318" s="50">
        <v>800</v>
      </c>
      <c r="F318" s="32">
        <v>3429.9</v>
      </c>
      <c r="G318" s="33">
        <v>3404.3</v>
      </c>
    </row>
    <row r="319" spans="1:7" ht="45">
      <c r="A319" s="48" t="s">
        <v>348</v>
      </c>
      <c r="B319" s="49" t="s">
        <v>337</v>
      </c>
      <c r="C319" s="49" t="s">
        <v>131</v>
      </c>
      <c r="D319" s="49" t="s">
        <v>349</v>
      </c>
      <c r="E319" s="50"/>
      <c r="F319" s="33">
        <f>F320</f>
        <v>37516.300000000003</v>
      </c>
      <c r="G319" s="33">
        <f>G320</f>
        <v>37516.300000000003</v>
      </c>
    </row>
    <row r="320" spans="1:7">
      <c r="A320" s="47" t="s">
        <v>28</v>
      </c>
      <c r="B320" s="49" t="s">
        <v>337</v>
      </c>
      <c r="C320" s="49" t="s">
        <v>131</v>
      </c>
      <c r="D320" s="49" t="s">
        <v>349</v>
      </c>
      <c r="E320" s="50">
        <v>800</v>
      </c>
      <c r="F320" s="32">
        <v>37516.300000000003</v>
      </c>
      <c r="G320" s="33">
        <v>37516.300000000003</v>
      </c>
    </row>
    <row r="321" spans="1:7" ht="60">
      <c r="A321" s="47" t="s">
        <v>350</v>
      </c>
      <c r="B321" s="49" t="s">
        <v>337</v>
      </c>
      <c r="C321" s="49" t="s">
        <v>131</v>
      </c>
      <c r="D321" s="49" t="s">
        <v>139</v>
      </c>
      <c r="E321" s="50"/>
      <c r="F321" s="33">
        <f>F322</f>
        <v>2072.5</v>
      </c>
      <c r="G321" s="33">
        <f>G322</f>
        <v>2072.5</v>
      </c>
    </row>
    <row r="322" spans="1:7">
      <c r="A322" s="47" t="s">
        <v>28</v>
      </c>
      <c r="B322" s="49" t="s">
        <v>337</v>
      </c>
      <c r="C322" s="49" t="s">
        <v>131</v>
      </c>
      <c r="D322" s="49" t="s">
        <v>139</v>
      </c>
      <c r="E322" s="50">
        <v>800</v>
      </c>
      <c r="F322" s="33">
        <v>2072.5</v>
      </c>
      <c r="G322" s="33">
        <v>2072.5</v>
      </c>
    </row>
    <row r="323" spans="1:7">
      <c r="A323" s="48" t="s">
        <v>183</v>
      </c>
      <c r="B323" s="49" t="s">
        <v>337</v>
      </c>
      <c r="C323" s="49" t="s">
        <v>184</v>
      </c>
      <c r="D323" s="49"/>
      <c r="E323" s="50"/>
      <c r="F323" s="33">
        <f>F324+F342+F356+F381</f>
        <v>411193.9</v>
      </c>
      <c r="G323" s="33">
        <f>G324+G342+G356+G381</f>
        <v>402688.69999999995</v>
      </c>
    </row>
    <row r="324" spans="1:7">
      <c r="A324" s="48" t="s">
        <v>185</v>
      </c>
      <c r="B324" s="49" t="s">
        <v>337</v>
      </c>
      <c r="C324" s="49" t="s">
        <v>186</v>
      </c>
      <c r="D324" s="49"/>
      <c r="E324" s="50"/>
      <c r="F324" s="33">
        <f>F325+F329+F334</f>
        <v>20840.099999999999</v>
      </c>
      <c r="G324" s="33">
        <f>G325+G329+G334</f>
        <v>19111.900000000001</v>
      </c>
    </row>
    <row r="325" spans="1:7">
      <c r="A325" s="30" t="s">
        <v>331</v>
      </c>
      <c r="B325" s="31" t="s">
        <v>337</v>
      </c>
      <c r="C325" s="26" t="s">
        <v>186</v>
      </c>
      <c r="D325" s="31"/>
      <c r="E325" s="27"/>
      <c r="F325" s="33">
        <f t="shared" ref="F325:G327" si="19">F326</f>
        <v>3621.8</v>
      </c>
      <c r="G325" s="33">
        <f t="shared" si="19"/>
        <v>3621.8</v>
      </c>
    </row>
    <row r="326" spans="1:7">
      <c r="A326" s="30" t="s">
        <v>18</v>
      </c>
      <c r="B326" s="31" t="s">
        <v>337</v>
      </c>
      <c r="C326" s="26" t="s">
        <v>186</v>
      </c>
      <c r="D326" s="31" t="s">
        <v>19</v>
      </c>
      <c r="E326" s="27"/>
      <c r="F326" s="33">
        <f t="shared" si="19"/>
        <v>3621.8</v>
      </c>
      <c r="G326" s="33">
        <f t="shared" si="19"/>
        <v>3621.8</v>
      </c>
    </row>
    <row r="327" spans="1:7">
      <c r="A327" s="30" t="s">
        <v>333</v>
      </c>
      <c r="B327" s="31" t="s">
        <v>337</v>
      </c>
      <c r="C327" s="26" t="s">
        <v>186</v>
      </c>
      <c r="D327" s="31" t="s">
        <v>334</v>
      </c>
      <c r="E327" s="27"/>
      <c r="F327" s="33">
        <f t="shared" si="19"/>
        <v>3621.8</v>
      </c>
      <c r="G327" s="33">
        <f t="shared" si="19"/>
        <v>3621.8</v>
      </c>
    </row>
    <row r="328" spans="1:7">
      <c r="A328" s="34" t="s">
        <v>28</v>
      </c>
      <c r="B328" s="31" t="s">
        <v>337</v>
      </c>
      <c r="C328" s="26" t="s">
        <v>186</v>
      </c>
      <c r="D328" s="31" t="s">
        <v>335</v>
      </c>
      <c r="E328" s="27">
        <v>200</v>
      </c>
      <c r="F328" s="33">
        <v>3621.8</v>
      </c>
      <c r="G328" s="33">
        <v>3621.8</v>
      </c>
    </row>
    <row r="329" spans="1:7" ht="45">
      <c r="A329" s="48" t="s">
        <v>187</v>
      </c>
      <c r="B329" s="49" t="s">
        <v>337</v>
      </c>
      <c r="C329" s="49" t="s">
        <v>186</v>
      </c>
      <c r="D329" s="49" t="s">
        <v>188</v>
      </c>
      <c r="E329" s="50"/>
      <c r="F329" s="33">
        <f t="shared" ref="F329:G332" si="20">F330</f>
        <v>1259.2</v>
      </c>
      <c r="G329" s="33">
        <f t="shared" si="20"/>
        <v>1259.2</v>
      </c>
    </row>
    <row r="330" spans="1:7" ht="30">
      <c r="A330" s="48" t="s">
        <v>189</v>
      </c>
      <c r="B330" s="49" t="s">
        <v>337</v>
      </c>
      <c r="C330" s="49" t="s">
        <v>186</v>
      </c>
      <c r="D330" s="49" t="s">
        <v>190</v>
      </c>
      <c r="E330" s="50"/>
      <c r="F330" s="33">
        <f t="shared" si="20"/>
        <v>1259.2</v>
      </c>
      <c r="G330" s="33">
        <f t="shared" si="20"/>
        <v>1259.2</v>
      </c>
    </row>
    <row r="331" spans="1:7" ht="30">
      <c r="A331" s="48" t="s">
        <v>191</v>
      </c>
      <c r="B331" s="49" t="s">
        <v>337</v>
      </c>
      <c r="C331" s="49" t="s">
        <v>186</v>
      </c>
      <c r="D331" s="49" t="s">
        <v>192</v>
      </c>
      <c r="E331" s="50"/>
      <c r="F331" s="33">
        <f t="shared" si="20"/>
        <v>1259.2</v>
      </c>
      <c r="G331" s="33">
        <f t="shared" si="20"/>
        <v>1259.2</v>
      </c>
    </row>
    <row r="332" spans="1:7">
      <c r="A332" s="48" t="s">
        <v>351</v>
      </c>
      <c r="B332" s="49" t="s">
        <v>337</v>
      </c>
      <c r="C332" s="49" t="s">
        <v>186</v>
      </c>
      <c r="D332" s="49" t="s">
        <v>352</v>
      </c>
      <c r="E332" s="50"/>
      <c r="F332" s="33">
        <f t="shared" si="20"/>
        <v>1259.2</v>
      </c>
      <c r="G332" s="33">
        <f t="shared" si="20"/>
        <v>1259.2</v>
      </c>
    </row>
    <row r="333" spans="1:7" ht="30">
      <c r="A333" s="30" t="s">
        <v>27</v>
      </c>
      <c r="B333" s="49" t="s">
        <v>337</v>
      </c>
      <c r="C333" s="49" t="s">
        <v>186</v>
      </c>
      <c r="D333" s="49" t="s">
        <v>352</v>
      </c>
      <c r="E333" s="50">
        <v>200</v>
      </c>
      <c r="F333" s="33">
        <v>1259.2</v>
      </c>
      <c r="G333" s="33">
        <v>1259.2</v>
      </c>
    </row>
    <row r="334" spans="1:7" ht="75">
      <c r="A334" s="48" t="s">
        <v>200</v>
      </c>
      <c r="B334" s="49" t="s">
        <v>337</v>
      </c>
      <c r="C334" s="49" t="s">
        <v>186</v>
      </c>
      <c r="D334" s="49" t="s">
        <v>201</v>
      </c>
      <c r="E334" s="50"/>
      <c r="F334" s="64">
        <f t="shared" ref="F334:G335" si="21">F336+F339</f>
        <v>15959.1</v>
      </c>
      <c r="G334" s="33">
        <f t="shared" si="21"/>
        <v>14230.9</v>
      </c>
    </row>
    <row r="335" spans="1:7" ht="45">
      <c r="A335" s="48" t="s">
        <v>202</v>
      </c>
      <c r="B335" s="49" t="s">
        <v>337</v>
      </c>
      <c r="C335" s="49" t="s">
        <v>186</v>
      </c>
      <c r="D335" s="49" t="s">
        <v>203</v>
      </c>
      <c r="E335" s="50"/>
      <c r="F335" s="64">
        <f t="shared" si="21"/>
        <v>15959.1</v>
      </c>
      <c r="G335" s="33">
        <f t="shared" si="21"/>
        <v>14230.9</v>
      </c>
    </row>
    <row r="336" spans="1:7" ht="45">
      <c r="A336" s="51" t="s">
        <v>353</v>
      </c>
      <c r="B336" s="49" t="s">
        <v>337</v>
      </c>
      <c r="C336" s="49" t="s">
        <v>186</v>
      </c>
      <c r="D336" s="49" t="s">
        <v>354</v>
      </c>
      <c r="E336" s="50"/>
      <c r="F336" s="64">
        <f t="shared" ref="F336:G337" si="22">F337</f>
        <v>14053.5</v>
      </c>
      <c r="G336" s="33">
        <f t="shared" si="22"/>
        <v>13120.8</v>
      </c>
    </row>
    <row r="337" spans="1:7" ht="60">
      <c r="A337" s="48" t="s">
        <v>355</v>
      </c>
      <c r="B337" s="49" t="s">
        <v>337</v>
      </c>
      <c r="C337" s="49" t="s">
        <v>186</v>
      </c>
      <c r="D337" s="49" t="s">
        <v>356</v>
      </c>
      <c r="E337" s="50"/>
      <c r="F337" s="64">
        <f t="shared" si="22"/>
        <v>14053.5</v>
      </c>
      <c r="G337" s="33">
        <f t="shared" si="22"/>
        <v>13120.8</v>
      </c>
    </row>
    <row r="338" spans="1:7">
      <c r="A338" s="47" t="s">
        <v>28</v>
      </c>
      <c r="B338" s="49" t="s">
        <v>337</v>
      </c>
      <c r="C338" s="49" t="s">
        <v>186</v>
      </c>
      <c r="D338" s="49" t="s">
        <v>356</v>
      </c>
      <c r="E338" s="50">
        <v>800</v>
      </c>
      <c r="F338" s="64">
        <v>14053.5</v>
      </c>
      <c r="G338" s="33">
        <v>13120.8</v>
      </c>
    </row>
    <row r="339" spans="1:7" ht="45">
      <c r="A339" s="47" t="s">
        <v>204</v>
      </c>
      <c r="B339" s="49" t="s">
        <v>337</v>
      </c>
      <c r="C339" s="49" t="s">
        <v>186</v>
      </c>
      <c r="D339" s="49" t="s">
        <v>205</v>
      </c>
      <c r="E339" s="50"/>
      <c r="F339" s="64">
        <f t="shared" ref="F339:G340" si="23">F340</f>
        <v>1905.6</v>
      </c>
      <c r="G339" s="33">
        <f t="shared" si="23"/>
        <v>1110.0999999999999</v>
      </c>
    </row>
    <row r="340" spans="1:7" ht="30">
      <c r="A340" s="47" t="s">
        <v>357</v>
      </c>
      <c r="B340" s="49" t="s">
        <v>337</v>
      </c>
      <c r="C340" s="49" t="s">
        <v>186</v>
      </c>
      <c r="D340" s="49" t="s">
        <v>358</v>
      </c>
      <c r="E340" s="50"/>
      <c r="F340" s="64">
        <f t="shared" si="23"/>
        <v>1905.6</v>
      </c>
      <c r="G340" s="33">
        <f t="shared" si="23"/>
        <v>1110.0999999999999</v>
      </c>
    </row>
    <row r="341" spans="1:7" ht="30">
      <c r="A341" s="47" t="s">
        <v>359</v>
      </c>
      <c r="B341" s="49" t="s">
        <v>337</v>
      </c>
      <c r="C341" s="49" t="s">
        <v>186</v>
      </c>
      <c r="D341" s="49" t="s">
        <v>358</v>
      </c>
      <c r="E341" s="50">
        <v>200</v>
      </c>
      <c r="F341" s="64">
        <v>1905.6</v>
      </c>
      <c r="G341" s="33">
        <v>1110.0999999999999</v>
      </c>
    </row>
    <row r="342" spans="1:7">
      <c r="A342" s="48" t="s">
        <v>214</v>
      </c>
      <c r="B342" s="49" t="s">
        <v>337</v>
      </c>
      <c r="C342" s="49" t="s">
        <v>215</v>
      </c>
      <c r="D342" s="49"/>
      <c r="E342" s="50"/>
      <c r="F342" s="64">
        <f>F343+F348</f>
        <v>88135.599999999991</v>
      </c>
      <c r="G342" s="33">
        <f>G343+G348</f>
        <v>88135.5</v>
      </c>
    </row>
    <row r="343" spans="1:7">
      <c r="A343" s="30" t="s">
        <v>18</v>
      </c>
      <c r="B343" s="49" t="s">
        <v>337</v>
      </c>
      <c r="C343" s="49" t="s">
        <v>215</v>
      </c>
      <c r="D343" s="31" t="s">
        <v>19</v>
      </c>
      <c r="E343" s="50"/>
      <c r="F343" s="64">
        <f t="shared" ref="F343:G344" si="24">F344</f>
        <v>77792.899999999994</v>
      </c>
      <c r="G343" s="33">
        <f t="shared" si="24"/>
        <v>77792.899999999994</v>
      </c>
    </row>
    <row r="344" spans="1:7">
      <c r="A344" s="34" t="s">
        <v>54</v>
      </c>
      <c r="B344" s="49" t="s">
        <v>337</v>
      </c>
      <c r="C344" s="49" t="s">
        <v>215</v>
      </c>
      <c r="D344" s="49" t="s">
        <v>55</v>
      </c>
      <c r="E344" s="50"/>
      <c r="F344" s="64">
        <f t="shared" si="24"/>
        <v>77792.899999999994</v>
      </c>
      <c r="G344" s="33">
        <f t="shared" si="24"/>
        <v>77792.899999999994</v>
      </c>
    </row>
    <row r="345" spans="1:7" ht="165">
      <c r="A345" s="47" t="s">
        <v>360</v>
      </c>
      <c r="B345" s="49" t="s">
        <v>337</v>
      </c>
      <c r="C345" s="49" t="s">
        <v>215</v>
      </c>
      <c r="D345" s="49" t="s">
        <v>361</v>
      </c>
      <c r="E345" s="50"/>
      <c r="F345" s="64">
        <f>F346+F347</f>
        <v>77792.899999999994</v>
      </c>
      <c r="G345" s="33">
        <f>G346+G347</f>
        <v>77792.899999999994</v>
      </c>
    </row>
    <row r="346" spans="1:7">
      <c r="A346" s="47" t="s">
        <v>28</v>
      </c>
      <c r="B346" s="49" t="s">
        <v>337</v>
      </c>
      <c r="C346" s="49" t="s">
        <v>215</v>
      </c>
      <c r="D346" s="49" t="s">
        <v>361</v>
      </c>
      <c r="E346" s="50">
        <v>800</v>
      </c>
      <c r="F346" s="64">
        <v>77751.199999999997</v>
      </c>
      <c r="G346" s="33">
        <v>77751.199999999997</v>
      </c>
    </row>
    <row r="347" spans="1:7" ht="30">
      <c r="A347" s="30" t="s">
        <v>27</v>
      </c>
      <c r="B347" s="49" t="s">
        <v>337</v>
      </c>
      <c r="C347" s="49" t="s">
        <v>215</v>
      </c>
      <c r="D347" s="49" t="s">
        <v>361</v>
      </c>
      <c r="E347" s="50">
        <v>200</v>
      </c>
      <c r="F347" s="64">
        <v>41.7</v>
      </c>
      <c r="G347" s="33">
        <v>41.7</v>
      </c>
    </row>
    <row r="348" spans="1:7" ht="75">
      <c r="A348" s="48" t="s">
        <v>200</v>
      </c>
      <c r="B348" s="49" t="s">
        <v>337</v>
      </c>
      <c r="C348" s="49" t="s">
        <v>215</v>
      </c>
      <c r="D348" s="49" t="s">
        <v>201</v>
      </c>
      <c r="E348" s="50"/>
      <c r="F348" s="64">
        <f t="shared" ref="F348:G349" si="25">F350+F353</f>
        <v>10342.700000000001</v>
      </c>
      <c r="G348" s="33">
        <f t="shared" si="25"/>
        <v>10342.6</v>
      </c>
    </row>
    <row r="349" spans="1:7" ht="45">
      <c r="A349" s="48" t="s">
        <v>202</v>
      </c>
      <c r="B349" s="49" t="s">
        <v>337</v>
      </c>
      <c r="C349" s="49" t="s">
        <v>215</v>
      </c>
      <c r="D349" s="49" t="s">
        <v>203</v>
      </c>
      <c r="E349" s="50"/>
      <c r="F349" s="64">
        <f t="shared" si="25"/>
        <v>10342.700000000001</v>
      </c>
      <c r="G349" s="33">
        <f t="shared" si="25"/>
        <v>10342.6</v>
      </c>
    </row>
    <row r="350" spans="1:7" ht="45">
      <c r="A350" s="65" t="s">
        <v>217</v>
      </c>
      <c r="B350" s="49" t="s">
        <v>337</v>
      </c>
      <c r="C350" s="49" t="s">
        <v>215</v>
      </c>
      <c r="D350" s="49" t="s">
        <v>218</v>
      </c>
      <c r="E350" s="50"/>
      <c r="F350" s="64">
        <f t="shared" ref="F350:G351" si="26">F351</f>
        <v>984.5</v>
      </c>
      <c r="G350" s="33">
        <f t="shared" si="26"/>
        <v>984.4</v>
      </c>
    </row>
    <row r="351" spans="1:7" ht="30">
      <c r="A351" s="65" t="s">
        <v>362</v>
      </c>
      <c r="B351" s="49" t="s">
        <v>337</v>
      </c>
      <c r="C351" s="49" t="s">
        <v>215</v>
      </c>
      <c r="D351" s="49" t="s">
        <v>363</v>
      </c>
      <c r="E351" s="50"/>
      <c r="F351" s="64">
        <f t="shared" si="26"/>
        <v>984.5</v>
      </c>
      <c r="G351" s="33">
        <f t="shared" si="26"/>
        <v>984.4</v>
      </c>
    </row>
    <row r="352" spans="1:7" ht="30">
      <c r="A352" s="43" t="s">
        <v>27</v>
      </c>
      <c r="B352" s="49" t="s">
        <v>337</v>
      </c>
      <c r="C352" s="49" t="s">
        <v>215</v>
      </c>
      <c r="D352" s="49" t="s">
        <v>363</v>
      </c>
      <c r="E352" s="50">
        <v>200</v>
      </c>
      <c r="F352" s="64">
        <v>984.5</v>
      </c>
      <c r="G352" s="33">
        <v>984.4</v>
      </c>
    </row>
    <row r="353" spans="1:7" ht="45">
      <c r="A353" s="51" t="s">
        <v>353</v>
      </c>
      <c r="B353" s="49" t="s">
        <v>337</v>
      </c>
      <c r="C353" s="49" t="s">
        <v>215</v>
      </c>
      <c r="D353" s="49" t="s">
        <v>354</v>
      </c>
      <c r="E353" s="50"/>
      <c r="F353" s="64">
        <f t="shared" ref="F353:G354" si="27">F354</f>
        <v>9358.2000000000007</v>
      </c>
      <c r="G353" s="33">
        <f t="shared" si="27"/>
        <v>9358.2000000000007</v>
      </c>
    </row>
    <row r="354" spans="1:7" ht="30">
      <c r="A354" s="48" t="s">
        <v>364</v>
      </c>
      <c r="B354" s="49" t="s">
        <v>337</v>
      </c>
      <c r="C354" s="49" t="s">
        <v>215</v>
      </c>
      <c r="D354" s="49" t="s">
        <v>365</v>
      </c>
      <c r="E354" s="50"/>
      <c r="F354" s="64">
        <f t="shared" si="27"/>
        <v>9358.2000000000007</v>
      </c>
      <c r="G354" s="33">
        <f t="shared" si="27"/>
        <v>9358.2000000000007</v>
      </c>
    </row>
    <row r="355" spans="1:7">
      <c r="A355" s="47" t="s">
        <v>28</v>
      </c>
      <c r="B355" s="49" t="s">
        <v>337</v>
      </c>
      <c r="C355" s="49" t="s">
        <v>215</v>
      </c>
      <c r="D355" s="49" t="s">
        <v>365</v>
      </c>
      <c r="E355" s="50">
        <v>800</v>
      </c>
      <c r="F355" s="64">
        <v>9358.2000000000007</v>
      </c>
      <c r="G355" s="33">
        <v>9358.2000000000007</v>
      </c>
    </row>
    <row r="356" spans="1:7">
      <c r="A356" s="48" t="s">
        <v>229</v>
      </c>
      <c r="B356" s="49" t="s">
        <v>337</v>
      </c>
      <c r="C356" s="49" t="s">
        <v>230</v>
      </c>
      <c r="D356" s="49"/>
      <c r="E356" s="50"/>
      <c r="F356" s="64">
        <f>F361+F376+F358</f>
        <v>267750.8</v>
      </c>
      <c r="G356" s="33">
        <f>G361+G376+G358</f>
        <v>261555.8</v>
      </c>
    </row>
    <row r="357" spans="1:7">
      <c r="A357" s="30" t="s">
        <v>331</v>
      </c>
      <c r="B357" s="31" t="s">
        <v>337</v>
      </c>
      <c r="C357" s="26" t="s">
        <v>230</v>
      </c>
      <c r="D357" s="31"/>
      <c r="E357" s="27"/>
      <c r="F357" s="64">
        <f t="shared" ref="F357:G359" si="28">F358</f>
        <v>1986.3</v>
      </c>
      <c r="G357" s="33">
        <f t="shared" si="28"/>
        <v>1986.3</v>
      </c>
    </row>
    <row r="358" spans="1:7">
      <c r="A358" s="30" t="s">
        <v>18</v>
      </c>
      <c r="B358" s="31" t="s">
        <v>337</v>
      </c>
      <c r="C358" s="26" t="s">
        <v>230</v>
      </c>
      <c r="D358" s="31" t="s">
        <v>19</v>
      </c>
      <c r="E358" s="27"/>
      <c r="F358" s="64">
        <f t="shared" si="28"/>
        <v>1986.3</v>
      </c>
      <c r="G358" s="33">
        <f t="shared" si="28"/>
        <v>1986.3</v>
      </c>
    </row>
    <row r="359" spans="1:7">
      <c r="A359" s="30" t="s">
        <v>333</v>
      </c>
      <c r="B359" s="31" t="s">
        <v>337</v>
      </c>
      <c r="C359" s="26" t="s">
        <v>230</v>
      </c>
      <c r="D359" s="31" t="s">
        <v>334</v>
      </c>
      <c r="E359" s="27"/>
      <c r="F359" s="64">
        <f t="shared" si="28"/>
        <v>1986.3</v>
      </c>
      <c r="G359" s="33">
        <f t="shared" si="28"/>
        <v>1986.3</v>
      </c>
    </row>
    <row r="360" spans="1:7">
      <c r="A360" s="34" t="s">
        <v>28</v>
      </c>
      <c r="B360" s="31" t="s">
        <v>337</v>
      </c>
      <c r="C360" s="26" t="s">
        <v>230</v>
      </c>
      <c r="D360" s="31" t="s">
        <v>335</v>
      </c>
      <c r="E360" s="27">
        <v>200</v>
      </c>
      <c r="F360" s="64">
        <v>1986.3</v>
      </c>
      <c r="G360" s="33">
        <v>1986.3</v>
      </c>
    </row>
    <row r="361" spans="1:7" ht="75">
      <c r="A361" s="48" t="s">
        <v>200</v>
      </c>
      <c r="B361" s="49" t="s">
        <v>337</v>
      </c>
      <c r="C361" s="49" t="s">
        <v>230</v>
      </c>
      <c r="D361" s="49" t="s">
        <v>201</v>
      </c>
      <c r="E361" s="50"/>
      <c r="F361" s="64">
        <f>F363</f>
        <v>265724.5</v>
      </c>
      <c r="G361" s="33">
        <f>G363</f>
        <v>259529.5</v>
      </c>
    </row>
    <row r="362" spans="1:7" ht="30">
      <c r="A362" s="48" t="s">
        <v>231</v>
      </c>
      <c r="B362" s="49" t="s">
        <v>337</v>
      </c>
      <c r="C362" s="49" t="s">
        <v>230</v>
      </c>
      <c r="D362" s="49" t="s">
        <v>232</v>
      </c>
      <c r="E362" s="50"/>
      <c r="F362" s="64">
        <f>F363</f>
        <v>265724.5</v>
      </c>
      <c r="G362" s="33">
        <f>G363</f>
        <v>259529.5</v>
      </c>
    </row>
    <row r="363" spans="1:7" ht="30">
      <c r="A363" s="48" t="s">
        <v>233</v>
      </c>
      <c r="B363" s="49" t="s">
        <v>337</v>
      </c>
      <c r="C363" s="49" t="s">
        <v>230</v>
      </c>
      <c r="D363" s="49" t="s">
        <v>234</v>
      </c>
      <c r="E363" s="50"/>
      <c r="F363" s="64">
        <f>F364+F366+F368+F370+F372+F374</f>
        <v>265724.5</v>
      </c>
      <c r="G363" s="33">
        <f>G364+G366+G368+G370+G372+G374</f>
        <v>259529.5</v>
      </c>
    </row>
    <row r="364" spans="1:7" ht="75">
      <c r="A364" s="47" t="s">
        <v>237</v>
      </c>
      <c r="B364" s="49" t="s">
        <v>337</v>
      </c>
      <c r="C364" s="49" t="s">
        <v>230</v>
      </c>
      <c r="D364" s="49" t="s">
        <v>238</v>
      </c>
      <c r="E364" s="50"/>
      <c r="F364" s="64">
        <f>F365</f>
        <v>7013.6</v>
      </c>
      <c r="G364" s="33">
        <f>G365</f>
        <v>7013.6</v>
      </c>
    </row>
    <row r="365" spans="1:7" ht="30">
      <c r="A365" s="30" t="s">
        <v>27</v>
      </c>
      <c r="B365" s="49" t="s">
        <v>337</v>
      </c>
      <c r="C365" s="49" t="s">
        <v>230</v>
      </c>
      <c r="D365" s="49" t="s">
        <v>238</v>
      </c>
      <c r="E365" s="50">
        <v>200</v>
      </c>
      <c r="F365" s="64">
        <v>7013.6</v>
      </c>
      <c r="G365" s="33">
        <v>7013.6</v>
      </c>
    </row>
    <row r="366" spans="1:7" ht="30">
      <c r="A366" s="51" t="s">
        <v>366</v>
      </c>
      <c r="B366" s="49" t="s">
        <v>337</v>
      </c>
      <c r="C366" s="49" t="s">
        <v>230</v>
      </c>
      <c r="D366" s="49" t="s">
        <v>367</v>
      </c>
      <c r="E366" s="50"/>
      <c r="F366" s="64">
        <f>F367</f>
        <v>70853</v>
      </c>
      <c r="G366" s="33">
        <f>G367</f>
        <v>64787.1</v>
      </c>
    </row>
    <row r="367" spans="1:7" ht="30">
      <c r="A367" s="30" t="s">
        <v>27</v>
      </c>
      <c r="B367" s="49" t="s">
        <v>337</v>
      </c>
      <c r="C367" s="49" t="s">
        <v>230</v>
      </c>
      <c r="D367" s="49" t="s">
        <v>367</v>
      </c>
      <c r="E367" s="50">
        <v>200</v>
      </c>
      <c r="F367" s="64">
        <v>70853</v>
      </c>
      <c r="G367" s="33">
        <v>64787.1</v>
      </c>
    </row>
    <row r="368" spans="1:7" ht="30">
      <c r="A368" s="48" t="s">
        <v>368</v>
      </c>
      <c r="B368" s="49" t="s">
        <v>337</v>
      </c>
      <c r="C368" s="49" t="s">
        <v>230</v>
      </c>
      <c r="D368" s="49" t="s">
        <v>369</v>
      </c>
      <c r="E368" s="50"/>
      <c r="F368" s="64">
        <f>F369</f>
        <v>22369.4</v>
      </c>
      <c r="G368" s="33">
        <f>G369</f>
        <v>22241</v>
      </c>
    </row>
    <row r="369" spans="1:7" ht="30">
      <c r="A369" s="30" t="s">
        <v>27</v>
      </c>
      <c r="B369" s="49" t="s">
        <v>337</v>
      </c>
      <c r="C369" s="49" t="s">
        <v>230</v>
      </c>
      <c r="D369" s="49" t="s">
        <v>369</v>
      </c>
      <c r="E369" s="50">
        <v>200</v>
      </c>
      <c r="F369" s="64">
        <v>22369.4</v>
      </c>
      <c r="G369" s="33">
        <v>22241</v>
      </c>
    </row>
    <row r="370" spans="1:7" ht="105">
      <c r="A370" s="52" t="s">
        <v>370</v>
      </c>
      <c r="B370" s="49" t="s">
        <v>337</v>
      </c>
      <c r="C370" s="49" t="s">
        <v>230</v>
      </c>
      <c r="D370" s="49" t="s">
        <v>371</v>
      </c>
      <c r="E370" s="50"/>
      <c r="F370" s="64">
        <f>F371</f>
        <v>75506</v>
      </c>
      <c r="G370" s="33">
        <f>G371</f>
        <v>75506</v>
      </c>
    </row>
    <row r="371" spans="1:7">
      <c r="A371" s="47" t="s">
        <v>28</v>
      </c>
      <c r="B371" s="49" t="s">
        <v>337</v>
      </c>
      <c r="C371" s="49" t="s">
        <v>230</v>
      </c>
      <c r="D371" s="49" t="s">
        <v>371</v>
      </c>
      <c r="E371" s="50">
        <v>800</v>
      </c>
      <c r="F371" s="64">
        <v>75506</v>
      </c>
      <c r="G371" s="33">
        <v>75506</v>
      </c>
    </row>
    <row r="372" spans="1:7" ht="60">
      <c r="A372" s="48" t="s">
        <v>372</v>
      </c>
      <c r="B372" s="49" t="s">
        <v>337</v>
      </c>
      <c r="C372" s="49" t="s">
        <v>230</v>
      </c>
      <c r="D372" s="49" t="s">
        <v>373</v>
      </c>
      <c r="E372" s="50"/>
      <c r="F372" s="64">
        <f>F373</f>
        <v>54812.9</v>
      </c>
      <c r="G372" s="33">
        <f>G373</f>
        <v>54812.3</v>
      </c>
    </row>
    <row r="373" spans="1:7">
      <c r="A373" s="47" t="s">
        <v>28</v>
      </c>
      <c r="B373" s="49" t="s">
        <v>337</v>
      </c>
      <c r="C373" s="49" t="s">
        <v>230</v>
      </c>
      <c r="D373" s="49" t="s">
        <v>373</v>
      </c>
      <c r="E373" s="50">
        <v>800</v>
      </c>
      <c r="F373" s="64">
        <v>54812.9</v>
      </c>
      <c r="G373" s="33">
        <v>54812.3</v>
      </c>
    </row>
    <row r="374" spans="1:7" ht="60">
      <c r="A374" s="48" t="s">
        <v>374</v>
      </c>
      <c r="B374" s="49" t="s">
        <v>337</v>
      </c>
      <c r="C374" s="49" t="s">
        <v>230</v>
      </c>
      <c r="D374" s="49" t="s">
        <v>375</v>
      </c>
      <c r="E374" s="50"/>
      <c r="F374" s="64">
        <f>F375</f>
        <v>35169.599999999999</v>
      </c>
      <c r="G374" s="33">
        <f>G375</f>
        <v>35169.5</v>
      </c>
    </row>
    <row r="375" spans="1:7">
      <c r="A375" s="47" t="s">
        <v>28</v>
      </c>
      <c r="B375" s="49" t="s">
        <v>337</v>
      </c>
      <c r="C375" s="49" t="s">
        <v>230</v>
      </c>
      <c r="D375" s="49" t="s">
        <v>375</v>
      </c>
      <c r="E375" s="50">
        <v>800</v>
      </c>
      <c r="F375" s="64">
        <v>35169.599999999999</v>
      </c>
      <c r="G375" s="33">
        <v>35169.5</v>
      </c>
    </row>
    <row r="376" spans="1:7" ht="45">
      <c r="A376" s="48" t="s">
        <v>99</v>
      </c>
      <c r="B376" s="49" t="s">
        <v>337</v>
      </c>
      <c r="C376" s="49" t="s">
        <v>230</v>
      </c>
      <c r="D376" s="49" t="s">
        <v>100</v>
      </c>
      <c r="E376" s="50"/>
      <c r="F376" s="64">
        <f t="shared" ref="F376:G379" si="29">F377</f>
        <v>40</v>
      </c>
      <c r="G376" s="33">
        <f t="shared" si="29"/>
        <v>40</v>
      </c>
    </row>
    <row r="377" spans="1:7" ht="45">
      <c r="A377" s="48" t="s">
        <v>101</v>
      </c>
      <c r="B377" s="49" t="s">
        <v>337</v>
      </c>
      <c r="C377" s="49" t="s">
        <v>230</v>
      </c>
      <c r="D377" s="49" t="s">
        <v>102</v>
      </c>
      <c r="E377" s="50"/>
      <c r="F377" s="64">
        <f t="shared" si="29"/>
        <v>40</v>
      </c>
      <c r="G377" s="33">
        <f t="shared" si="29"/>
        <v>40</v>
      </c>
    </row>
    <row r="378" spans="1:7" ht="45">
      <c r="A378" s="48" t="s">
        <v>103</v>
      </c>
      <c r="B378" s="49" t="s">
        <v>337</v>
      </c>
      <c r="C378" s="49" t="s">
        <v>230</v>
      </c>
      <c r="D378" s="49" t="s">
        <v>104</v>
      </c>
      <c r="E378" s="50"/>
      <c r="F378" s="64">
        <f t="shared" si="29"/>
        <v>40</v>
      </c>
      <c r="G378" s="33">
        <f t="shared" si="29"/>
        <v>40</v>
      </c>
    </row>
    <row r="379" spans="1:7" ht="60">
      <c r="A379" s="48" t="s">
        <v>376</v>
      </c>
      <c r="B379" s="49" t="s">
        <v>337</v>
      </c>
      <c r="C379" s="49" t="s">
        <v>230</v>
      </c>
      <c r="D379" s="49" t="s">
        <v>377</v>
      </c>
      <c r="E379" s="50"/>
      <c r="F379" s="64">
        <f t="shared" si="29"/>
        <v>40</v>
      </c>
      <c r="G379" s="33">
        <f t="shared" si="29"/>
        <v>40</v>
      </c>
    </row>
    <row r="380" spans="1:7" ht="30">
      <c r="A380" s="30" t="s">
        <v>27</v>
      </c>
      <c r="B380" s="49" t="s">
        <v>337</v>
      </c>
      <c r="C380" s="49" t="s">
        <v>230</v>
      </c>
      <c r="D380" s="49" t="s">
        <v>377</v>
      </c>
      <c r="E380" s="50">
        <v>200</v>
      </c>
      <c r="F380" s="64">
        <v>40</v>
      </c>
      <c r="G380" s="33">
        <v>40</v>
      </c>
    </row>
    <row r="381" spans="1:7" ht="30">
      <c r="A381" s="30" t="s">
        <v>245</v>
      </c>
      <c r="B381" s="31" t="s">
        <v>337</v>
      </c>
      <c r="C381" s="26" t="s">
        <v>246</v>
      </c>
      <c r="D381" s="31"/>
      <c r="E381" s="27"/>
      <c r="F381" s="64">
        <f>F385</f>
        <v>34467.4</v>
      </c>
      <c r="G381" s="33">
        <f>G385</f>
        <v>33885.5</v>
      </c>
    </row>
    <row r="382" spans="1:7" ht="75">
      <c r="A382" s="30" t="s">
        <v>378</v>
      </c>
      <c r="B382" s="31" t="s">
        <v>337</v>
      </c>
      <c r="C382" s="26" t="s">
        <v>246</v>
      </c>
      <c r="D382" s="31" t="s">
        <v>201</v>
      </c>
      <c r="E382" s="27"/>
      <c r="F382" s="64">
        <f>F385</f>
        <v>34467.4</v>
      </c>
      <c r="G382" s="33">
        <f>G385</f>
        <v>33885.5</v>
      </c>
    </row>
    <row r="383" spans="1:7" ht="90">
      <c r="A383" s="30" t="s">
        <v>379</v>
      </c>
      <c r="B383" s="31" t="s">
        <v>337</v>
      </c>
      <c r="C383" s="26" t="s">
        <v>246</v>
      </c>
      <c r="D383" s="31" t="s">
        <v>380</v>
      </c>
      <c r="E383" s="27"/>
      <c r="F383" s="64">
        <f>F385</f>
        <v>34467.4</v>
      </c>
      <c r="G383" s="33">
        <f>G385</f>
        <v>33885.5</v>
      </c>
    </row>
    <row r="384" spans="1:7" ht="30">
      <c r="A384" s="30" t="s">
        <v>381</v>
      </c>
      <c r="B384" s="31" t="s">
        <v>337</v>
      </c>
      <c r="C384" s="26" t="s">
        <v>246</v>
      </c>
      <c r="D384" s="31" t="s">
        <v>382</v>
      </c>
      <c r="E384" s="27"/>
      <c r="F384" s="64">
        <f>F385</f>
        <v>34467.4</v>
      </c>
      <c r="G384" s="33">
        <f>G385</f>
        <v>33885.5</v>
      </c>
    </row>
    <row r="385" spans="1:7" ht="45">
      <c r="A385" s="38" t="s">
        <v>52</v>
      </c>
      <c r="B385" s="31" t="s">
        <v>337</v>
      </c>
      <c r="C385" s="26" t="s">
        <v>246</v>
      </c>
      <c r="D385" s="31" t="s">
        <v>383</v>
      </c>
      <c r="E385" s="27"/>
      <c r="F385" s="64">
        <f>F386+F387+F388</f>
        <v>34467.4</v>
      </c>
      <c r="G385" s="33">
        <f>G386+G387+G388</f>
        <v>33885.5</v>
      </c>
    </row>
    <row r="386" spans="1:7" ht="60">
      <c r="A386" s="30" t="s">
        <v>22</v>
      </c>
      <c r="B386" s="31" t="s">
        <v>337</v>
      </c>
      <c r="C386" s="26" t="s">
        <v>246</v>
      </c>
      <c r="D386" s="31" t="s">
        <v>383</v>
      </c>
      <c r="E386" s="27">
        <v>100</v>
      </c>
      <c r="F386" s="64">
        <v>31975.7</v>
      </c>
      <c r="G386" s="33">
        <v>31975.599999999999</v>
      </c>
    </row>
    <row r="387" spans="1:7" ht="30">
      <c r="A387" s="30" t="s">
        <v>27</v>
      </c>
      <c r="B387" s="31" t="s">
        <v>337</v>
      </c>
      <c r="C387" s="26" t="s">
        <v>246</v>
      </c>
      <c r="D387" s="31" t="s">
        <v>383</v>
      </c>
      <c r="E387" s="27">
        <v>200</v>
      </c>
      <c r="F387" s="64">
        <v>2487.6999999999998</v>
      </c>
      <c r="G387" s="33">
        <v>1908.9</v>
      </c>
    </row>
    <row r="388" spans="1:7">
      <c r="A388" s="34" t="s">
        <v>28</v>
      </c>
      <c r="B388" s="31" t="s">
        <v>337</v>
      </c>
      <c r="C388" s="26" t="s">
        <v>246</v>
      </c>
      <c r="D388" s="31" t="s">
        <v>383</v>
      </c>
      <c r="E388" s="27">
        <v>800</v>
      </c>
      <c r="F388" s="64">
        <v>4</v>
      </c>
      <c r="G388" s="33">
        <v>1</v>
      </c>
    </row>
    <row r="389" spans="1:7">
      <c r="A389" s="30" t="s">
        <v>36</v>
      </c>
      <c r="B389" s="31" t="s">
        <v>337</v>
      </c>
      <c r="C389" s="26" t="s">
        <v>37</v>
      </c>
      <c r="D389" s="31"/>
      <c r="E389" s="27"/>
      <c r="F389" s="64">
        <f t="shared" ref="F389:G392" si="30">F390</f>
        <v>570</v>
      </c>
      <c r="G389" s="33">
        <f t="shared" si="30"/>
        <v>540</v>
      </c>
    </row>
    <row r="390" spans="1:7">
      <c r="A390" s="30" t="s">
        <v>38</v>
      </c>
      <c r="B390" s="31" t="s">
        <v>337</v>
      </c>
      <c r="C390" s="26" t="s">
        <v>39</v>
      </c>
      <c r="D390" s="31"/>
      <c r="E390" s="27"/>
      <c r="F390" s="64">
        <f t="shared" si="30"/>
        <v>570</v>
      </c>
      <c r="G390" s="33">
        <f t="shared" si="30"/>
        <v>540</v>
      </c>
    </row>
    <row r="391" spans="1:7">
      <c r="A391" s="30" t="s">
        <v>18</v>
      </c>
      <c r="B391" s="31" t="s">
        <v>337</v>
      </c>
      <c r="C391" s="26" t="s">
        <v>39</v>
      </c>
      <c r="D391" s="31" t="s">
        <v>19</v>
      </c>
      <c r="E391" s="27"/>
      <c r="F391" s="64">
        <f t="shared" si="30"/>
        <v>570</v>
      </c>
      <c r="G391" s="33">
        <f t="shared" si="30"/>
        <v>540</v>
      </c>
    </row>
    <row r="392" spans="1:7" ht="45">
      <c r="A392" s="30" t="s">
        <v>384</v>
      </c>
      <c r="B392" s="31" t="s">
        <v>337</v>
      </c>
      <c r="C392" s="26" t="s">
        <v>39</v>
      </c>
      <c r="D392" s="31" t="s">
        <v>385</v>
      </c>
      <c r="E392" s="27"/>
      <c r="F392" s="64">
        <f t="shared" si="30"/>
        <v>570</v>
      </c>
      <c r="G392" s="33">
        <f t="shared" si="30"/>
        <v>540</v>
      </c>
    </row>
    <row r="393" spans="1:7">
      <c r="A393" s="30" t="s">
        <v>35</v>
      </c>
      <c r="B393" s="31" t="s">
        <v>337</v>
      </c>
      <c r="C393" s="26" t="s">
        <v>39</v>
      </c>
      <c r="D393" s="31" t="s">
        <v>385</v>
      </c>
      <c r="E393" s="27">
        <v>300</v>
      </c>
      <c r="F393" s="64">
        <v>570</v>
      </c>
      <c r="G393" s="33">
        <v>540</v>
      </c>
    </row>
    <row r="394" spans="1:7">
      <c r="A394" s="30"/>
      <c r="B394" s="31"/>
      <c r="C394" s="26"/>
      <c r="D394" s="31"/>
      <c r="E394" s="27"/>
      <c r="F394" s="33"/>
      <c r="G394" s="33"/>
    </row>
    <row r="395" spans="1:7" ht="29.25">
      <c r="A395" s="24" t="s">
        <v>386</v>
      </c>
      <c r="B395" s="25" t="s">
        <v>387</v>
      </c>
      <c r="C395" s="66" t="s">
        <v>43</v>
      </c>
      <c r="D395" s="25"/>
      <c r="E395" s="67"/>
      <c r="F395" s="29">
        <f>F399+F406+F408+F412+F414+F419+F424+F430</f>
        <v>99018.699999999983</v>
      </c>
      <c r="G395" s="29">
        <f>G399+G406+G408+G412+G414+G419+G424+G430</f>
        <v>98966.299999999988</v>
      </c>
    </row>
    <row r="396" spans="1:7">
      <c r="A396" s="30" t="s">
        <v>14</v>
      </c>
      <c r="B396" s="31" t="s">
        <v>387</v>
      </c>
      <c r="C396" s="26" t="s">
        <v>15</v>
      </c>
      <c r="D396" s="25"/>
      <c r="E396" s="27"/>
      <c r="F396" s="33">
        <f t="shared" ref="F396:G399" si="31">F397</f>
        <v>85.5</v>
      </c>
      <c r="G396" s="33">
        <f t="shared" si="31"/>
        <v>85.5</v>
      </c>
    </row>
    <row r="397" spans="1:7">
      <c r="A397" s="30" t="s">
        <v>31</v>
      </c>
      <c r="B397" s="31" t="s">
        <v>387</v>
      </c>
      <c r="C397" s="26" t="s">
        <v>32</v>
      </c>
      <c r="D397" s="31"/>
      <c r="E397" s="27"/>
      <c r="F397" s="33">
        <f t="shared" si="31"/>
        <v>85.5</v>
      </c>
      <c r="G397" s="33">
        <f t="shared" si="31"/>
        <v>85.5</v>
      </c>
    </row>
    <row r="398" spans="1:7">
      <c r="A398" s="30" t="s">
        <v>18</v>
      </c>
      <c r="B398" s="31" t="s">
        <v>387</v>
      </c>
      <c r="C398" s="26" t="s">
        <v>32</v>
      </c>
      <c r="D398" s="31" t="s">
        <v>19</v>
      </c>
      <c r="E398" s="27"/>
      <c r="F398" s="33">
        <f t="shared" si="31"/>
        <v>85.5</v>
      </c>
      <c r="G398" s="33">
        <f t="shared" si="31"/>
        <v>85.5</v>
      </c>
    </row>
    <row r="399" spans="1:7">
      <c r="A399" s="30" t="s">
        <v>72</v>
      </c>
      <c r="B399" s="31" t="s">
        <v>387</v>
      </c>
      <c r="C399" s="26" t="s">
        <v>32</v>
      </c>
      <c r="D399" s="31" t="s">
        <v>73</v>
      </c>
      <c r="E399" s="27"/>
      <c r="F399" s="33">
        <f t="shared" si="31"/>
        <v>85.5</v>
      </c>
      <c r="G399" s="33">
        <f t="shared" si="31"/>
        <v>85.5</v>
      </c>
    </row>
    <row r="400" spans="1:7">
      <c r="A400" s="34" t="s">
        <v>28</v>
      </c>
      <c r="B400" s="31" t="s">
        <v>387</v>
      </c>
      <c r="C400" s="26" t="s">
        <v>32</v>
      </c>
      <c r="D400" s="31" t="s">
        <v>73</v>
      </c>
      <c r="E400" s="27">
        <v>800</v>
      </c>
      <c r="F400" s="33">
        <v>85.5</v>
      </c>
      <c r="G400" s="33">
        <v>85.5</v>
      </c>
    </row>
    <row r="401" spans="1:7" ht="30">
      <c r="A401" s="30" t="s">
        <v>388</v>
      </c>
      <c r="B401" s="31" t="s">
        <v>387</v>
      </c>
      <c r="C401" s="26" t="s">
        <v>389</v>
      </c>
      <c r="D401" s="31"/>
      <c r="E401" s="27"/>
      <c r="F401" s="33">
        <f t="shared" ref="F401:G402" si="32">F402</f>
        <v>98933.199999999983</v>
      </c>
      <c r="G401" s="33">
        <f t="shared" si="32"/>
        <v>98880.799999999988</v>
      </c>
    </row>
    <row r="402" spans="1:7" ht="45">
      <c r="A402" s="38" t="s">
        <v>390</v>
      </c>
      <c r="B402" s="31" t="s">
        <v>387</v>
      </c>
      <c r="C402" s="26" t="s">
        <v>391</v>
      </c>
      <c r="D402" s="31"/>
      <c r="E402" s="27"/>
      <c r="F402" s="33">
        <f t="shared" si="32"/>
        <v>98933.199999999983</v>
      </c>
      <c r="G402" s="33">
        <f t="shared" si="32"/>
        <v>98880.799999999988</v>
      </c>
    </row>
    <row r="403" spans="1:7" ht="45">
      <c r="A403" s="38" t="s">
        <v>99</v>
      </c>
      <c r="B403" s="31" t="s">
        <v>387</v>
      </c>
      <c r="C403" s="26" t="s">
        <v>391</v>
      </c>
      <c r="D403" s="31" t="s">
        <v>100</v>
      </c>
      <c r="E403" s="27"/>
      <c r="F403" s="33">
        <f>F406+F408+F412+F414+F419+F424+F430</f>
        <v>98933.199999999983</v>
      </c>
      <c r="G403" s="33">
        <f>G406+G408+G412+G414+G419+G424+G430</f>
        <v>98880.799999999988</v>
      </c>
    </row>
    <row r="404" spans="1:7" ht="30">
      <c r="A404" s="38" t="s">
        <v>392</v>
      </c>
      <c r="B404" s="31" t="s">
        <v>387</v>
      </c>
      <c r="C404" s="26" t="s">
        <v>391</v>
      </c>
      <c r="D404" s="31" t="s">
        <v>393</v>
      </c>
      <c r="E404" s="27"/>
      <c r="F404" s="33">
        <f>F405</f>
        <v>35225.699999999997</v>
      </c>
      <c r="G404" s="33">
        <f>G405</f>
        <v>35225.699999999997</v>
      </c>
    </row>
    <row r="405" spans="1:7" ht="45">
      <c r="A405" s="38" t="s">
        <v>394</v>
      </c>
      <c r="B405" s="31" t="s">
        <v>387</v>
      </c>
      <c r="C405" s="26" t="s">
        <v>391</v>
      </c>
      <c r="D405" s="31" t="s">
        <v>395</v>
      </c>
      <c r="E405" s="27"/>
      <c r="F405" s="33">
        <f>F406+F408</f>
        <v>35225.699999999997</v>
      </c>
      <c r="G405" s="33">
        <f>G406+G408</f>
        <v>35225.699999999997</v>
      </c>
    </row>
    <row r="406" spans="1:7" ht="30">
      <c r="A406" s="38" t="s">
        <v>396</v>
      </c>
      <c r="B406" s="31" t="s">
        <v>387</v>
      </c>
      <c r="C406" s="26" t="s">
        <v>391</v>
      </c>
      <c r="D406" s="31" t="s">
        <v>397</v>
      </c>
      <c r="E406" s="27"/>
      <c r="F406" s="33">
        <f>F407</f>
        <v>34685.5</v>
      </c>
      <c r="G406" s="33">
        <f>G407</f>
        <v>34685.5</v>
      </c>
    </row>
    <row r="407" spans="1:7" ht="30">
      <c r="A407" s="30" t="s">
        <v>27</v>
      </c>
      <c r="B407" s="31" t="s">
        <v>387</v>
      </c>
      <c r="C407" s="26" t="s">
        <v>391</v>
      </c>
      <c r="D407" s="31" t="s">
        <v>397</v>
      </c>
      <c r="E407" s="27">
        <v>200</v>
      </c>
      <c r="F407" s="33">
        <v>34685.5</v>
      </c>
      <c r="G407" s="33">
        <v>34685.5</v>
      </c>
    </row>
    <row r="408" spans="1:7" ht="105">
      <c r="A408" s="30" t="s">
        <v>398</v>
      </c>
      <c r="B408" s="31" t="s">
        <v>387</v>
      </c>
      <c r="C408" s="26" t="s">
        <v>391</v>
      </c>
      <c r="D408" s="31" t="s">
        <v>399</v>
      </c>
      <c r="E408" s="27"/>
      <c r="F408" s="33">
        <f>F409</f>
        <v>540.20000000000005</v>
      </c>
      <c r="G408" s="33">
        <f>G409</f>
        <v>540.20000000000005</v>
      </c>
    </row>
    <row r="409" spans="1:7" ht="30">
      <c r="A409" s="30" t="s">
        <v>27</v>
      </c>
      <c r="B409" s="31" t="s">
        <v>387</v>
      </c>
      <c r="C409" s="26" t="s">
        <v>391</v>
      </c>
      <c r="D409" s="31" t="s">
        <v>399</v>
      </c>
      <c r="E409" s="27">
        <v>200</v>
      </c>
      <c r="F409" s="33">
        <v>540.20000000000005</v>
      </c>
      <c r="G409" s="33">
        <v>540.20000000000005</v>
      </c>
    </row>
    <row r="410" spans="1:7" ht="45">
      <c r="A410" s="30" t="s">
        <v>400</v>
      </c>
      <c r="B410" s="31" t="s">
        <v>387</v>
      </c>
      <c r="C410" s="26" t="s">
        <v>391</v>
      </c>
      <c r="D410" s="31" t="s">
        <v>401</v>
      </c>
      <c r="E410" s="27"/>
      <c r="F410" s="33">
        <f>F411</f>
        <v>2139.4</v>
      </c>
      <c r="G410" s="33">
        <f>G411</f>
        <v>2139.4</v>
      </c>
    </row>
    <row r="411" spans="1:7" ht="30">
      <c r="A411" s="30" t="s">
        <v>402</v>
      </c>
      <c r="B411" s="31" t="s">
        <v>387</v>
      </c>
      <c r="C411" s="26" t="s">
        <v>391</v>
      </c>
      <c r="D411" s="31" t="s">
        <v>403</v>
      </c>
      <c r="E411" s="27"/>
      <c r="F411" s="33">
        <f>F412+F414</f>
        <v>2139.4</v>
      </c>
      <c r="G411" s="33">
        <f>G412+G414</f>
        <v>2139.4</v>
      </c>
    </row>
    <row r="412" spans="1:7" ht="45">
      <c r="A412" s="30" t="s">
        <v>404</v>
      </c>
      <c r="B412" s="39" t="s">
        <v>387</v>
      </c>
      <c r="C412" s="39" t="s">
        <v>391</v>
      </c>
      <c r="D412" s="39" t="s">
        <v>405</v>
      </c>
      <c r="E412" s="39"/>
      <c r="F412" s="33">
        <f>F413</f>
        <v>46.6</v>
      </c>
      <c r="G412" s="33">
        <f>G413</f>
        <v>46.6</v>
      </c>
    </row>
    <row r="413" spans="1:7" ht="30">
      <c r="A413" s="30" t="s">
        <v>27</v>
      </c>
      <c r="B413" s="39" t="s">
        <v>387</v>
      </c>
      <c r="C413" s="39" t="s">
        <v>391</v>
      </c>
      <c r="D413" s="39" t="s">
        <v>405</v>
      </c>
      <c r="E413" s="39" t="s">
        <v>61</v>
      </c>
      <c r="F413" s="33">
        <v>46.6</v>
      </c>
      <c r="G413" s="33">
        <v>46.6</v>
      </c>
    </row>
    <row r="414" spans="1:7" ht="30">
      <c r="A414" s="47" t="s">
        <v>406</v>
      </c>
      <c r="B414" s="31" t="s">
        <v>387</v>
      </c>
      <c r="C414" s="26" t="s">
        <v>391</v>
      </c>
      <c r="D414" s="39" t="s">
        <v>407</v>
      </c>
      <c r="E414" s="27"/>
      <c r="F414" s="33">
        <f>F415+F416</f>
        <v>2092.8000000000002</v>
      </c>
      <c r="G414" s="33">
        <f>G415+G416</f>
        <v>2092.8000000000002</v>
      </c>
    </row>
    <row r="415" spans="1:7" ht="60">
      <c r="A415" s="30" t="s">
        <v>22</v>
      </c>
      <c r="B415" s="31" t="s">
        <v>387</v>
      </c>
      <c r="C415" s="26" t="s">
        <v>391</v>
      </c>
      <c r="D415" s="39" t="s">
        <v>407</v>
      </c>
      <c r="E415" s="27">
        <v>100</v>
      </c>
      <c r="F415" s="33">
        <v>1927.9</v>
      </c>
      <c r="G415" s="33">
        <v>1927.9</v>
      </c>
    </row>
    <row r="416" spans="1:7" ht="30">
      <c r="A416" s="30" t="s">
        <v>27</v>
      </c>
      <c r="B416" s="31" t="s">
        <v>387</v>
      </c>
      <c r="C416" s="26" t="s">
        <v>391</v>
      </c>
      <c r="D416" s="39" t="s">
        <v>407</v>
      </c>
      <c r="E416" s="27">
        <v>200</v>
      </c>
      <c r="F416" s="33">
        <v>164.9</v>
      </c>
      <c r="G416" s="33">
        <v>164.9</v>
      </c>
    </row>
    <row r="417" spans="1:7" ht="30">
      <c r="A417" s="38" t="s">
        <v>408</v>
      </c>
      <c r="B417" s="31" t="s">
        <v>387</v>
      </c>
      <c r="C417" s="26" t="s">
        <v>391</v>
      </c>
      <c r="D417" s="31" t="s">
        <v>409</v>
      </c>
      <c r="E417" s="27"/>
      <c r="F417" s="33">
        <f>F419</f>
        <v>2324.1</v>
      </c>
      <c r="G417" s="33">
        <f>G419</f>
        <v>2324.1</v>
      </c>
    </row>
    <row r="418" spans="1:7" ht="30">
      <c r="A418" s="38" t="s">
        <v>410</v>
      </c>
      <c r="B418" s="31" t="s">
        <v>387</v>
      </c>
      <c r="C418" s="26" t="s">
        <v>391</v>
      </c>
      <c r="D418" s="31" t="s">
        <v>411</v>
      </c>
      <c r="E418" s="27"/>
      <c r="F418" s="33">
        <f>F419</f>
        <v>2324.1</v>
      </c>
      <c r="G418" s="33">
        <f>G419</f>
        <v>2324.1</v>
      </c>
    </row>
    <row r="419" spans="1:7">
      <c r="A419" s="38" t="s">
        <v>412</v>
      </c>
      <c r="B419" s="31" t="s">
        <v>387</v>
      </c>
      <c r="C419" s="26" t="s">
        <v>391</v>
      </c>
      <c r="D419" s="31" t="s">
        <v>413</v>
      </c>
      <c r="E419" s="27"/>
      <c r="F419" s="33">
        <f>F420+F421</f>
        <v>2324.1</v>
      </c>
      <c r="G419" s="33">
        <f>G420+G421</f>
        <v>2324.1</v>
      </c>
    </row>
    <row r="420" spans="1:7" ht="60">
      <c r="A420" s="30" t="s">
        <v>22</v>
      </c>
      <c r="B420" s="31" t="s">
        <v>387</v>
      </c>
      <c r="C420" s="26" t="s">
        <v>391</v>
      </c>
      <c r="D420" s="31" t="s">
        <v>413</v>
      </c>
      <c r="E420" s="27">
        <v>100</v>
      </c>
      <c r="F420" s="33">
        <v>1320.3</v>
      </c>
      <c r="G420" s="33">
        <v>1320.3</v>
      </c>
    </row>
    <row r="421" spans="1:7" ht="30">
      <c r="A421" s="30" t="s">
        <v>27</v>
      </c>
      <c r="B421" s="31" t="s">
        <v>387</v>
      </c>
      <c r="C421" s="26" t="s">
        <v>391</v>
      </c>
      <c r="D421" s="31" t="s">
        <v>413</v>
      </c>
      <c r="E421" s="27">
        <v>200</v>
      </c>
      <c r="F421" s="33">
        <v>1003.8</v>
      </c>
      <c r="G421" s="33">
        <v>1003.8</v>
      </c>
    </row>
    <row r="422" spans="1:7" ht="60">
      <c r="A422" s="30" t="s">
        <v>414</v>
      </c>
      <c r="B422" s="31" t="s">
        <v>387</v>
      </c>
      <c r="C422" s="26" t="s">
        <v>391</v>
      </c>
      <c r="D422" s="31" t="s">
        <v>415</v>
      </c>
      <c r="E422" s="27"/>
      <c r="F422" s="33">
        <f>F424</f>
        <v>56694.6</v>
      </c>
      <c r="G422" s="33">
        <f>G424</f>
        <v>56642.200000000004</v>
      </c>
    </row>
    <row r="423" spans="1:7" ht="45">
      <c r="A423" s="30" t="s">
        <v>416</v>
      </c>
      <c r="B423" s="31" t="s">
        <v>387</v>
      </c>
      <c r="C423" s="26" t="s">
        <v>391</v>
      </c>
      <c r="D423" s="31" t="s">
        <v>417</v>
      </c>
      <c r="E423" s="27"/>
      <c r="F423" s="33">
        <f>F424</f>
        <v>56694.6</v>
      </c>
      <c r="G423" s="33">
        <f>G424</f>
        <v>56642.200000000004</v>
      </c>
    </row>
    <row r="424" spans="1:7" ht="45">
      <c r="A424" s="34" t="s">
        <v>70</v>
      </c>
      <c r="B424" s="31" t="s">
        <v>387</v>
      </c>
      <c r="C424" s="26" t="s">
        <v>391</v>
      </c>
      <c r="D424" s="63" t="s">
        <v>418</v>
      </c>
      <c r="E424" s="27"/>
      <c r="F424" s="33">
        <f>F425+F426+F427</f>
        <v>56694.6</v>
      </c>
      <c r="G424" s="33">
        <f>G425+G426+G427</f>
        <v>56642.200000000004</v>
      </c>
    </row>
    <row r="425" spans="1:7" ht="60">
      <c r="A425" s="30" t="s">
        <v>22</v>
      </c>
      <c r="B425" s="31" t="s">
        <v>387</v>
      </c>
      <c r="C425" s="26" t="s">
        <v>391</v>
      </c>
      <c r="D425" s="63" t="s">
        <v>419</v>
      </c>
      <c r="E425" s="27">
        <v>100</v>
      </c>
      <c r="F425" s="33">
        <v>44375.9</v>
      </c>
      <c r="G425" s="33">
        <v>44375.9</v>
      </c>
    </row>
    <row r="426" spans="1:7" ht="30">
      <c r="A426" s="30" t="s">
        <v>27</v>
      </c>
      <c r="B426" s="31" t="s">
        <v>387</v>
      </c>
      <c r="C426" s="26" t="s">
        <v>391</v>
      </c>
      <c r="D426" s="63" t="s">
        <v>418</v>
      </c>
      <c r="E426" s="27">
        <v>200</v>
      </c>
      <c r="F426" s="33">
        <v>11247.6</v>
      </c>
      <c r="G426" s="33">
        <v>11195.2</v>
      </c>
    </row>
    <row r="427" spans="1:7">
      <c r="A427" s="34" t="s">
        <v>28</v>
      </c>
      <c r="B427" s="31" t="s">
        <v>387</v>
      </c>
      <c r="C427" s="26" t="s">
        <v>391</v>
      </c>
      <c r="D427" s="63" t="s">
        <v>418</v>
      </c>
      <c r="E427" s="27">
        <v>800</v>
      </c>
      <c r="F427" s="33">
        <v>1071.0999999999999</v>
      </c>
      <c r="G427" s="33">
        <v>1071.0999999999999</v>
      </c>
    </row>
    <row r="428" spans="1:7">
      <c r="A428" s="30" t="s">
        <v>331</v>
      </c>
      <c r="B428" s="31" t="s">
        <v>387</v>
      </c>
      <c r="C428" s="26" t="s">
        <v>391</v>
      </c>
      <c r="D428" s="31"/>
      <c r="E428" s="27"/>
      <c r="F428" s="33">
        <f t="shared" ref="F428:G430" si="33">F429</f>
        <v>2549.4</v>
      </c>
      <c r="G428" s="33">
        <f t="shared" si="33"/>
        <v>2549.4</v>
      </c>
    </row>
    <row r="429" spans="1:7">
      <c r="A429" s="30" t="s">
        <v>18</v>
      </c>
      <c r="B429" s="31" t="s">
        <v>387</v>
      </c>
      <c r="C429" s="26" t="s">
        <v>391</v>
      </c>
      <c r="D429" s="31" t="s">
        <v>19</v>
      </c>
      <c r="E429" s="27"/>
      <c r="F429" s="33">
        <f t="shared" si="33"/>
        <v>2549.4</v>
      </c>
      <c r="G429" s="33">
        <f t="shared" si="33"/>
        <v>2549.4</v>
      </c>
    </row>
    <row r="430" spans="1:7">
      <c r="A430" s="30" t="s">
        <v>333</v>
      </c>
      <c r="B430" s="31" t="s">
        <v>387</v>
      </c>
      <c r="C430" s="26" t="s">
        <v>391</v>
      </c>
      <c r="D430" s="31" t="s">
        <v>334</v>
      </c>
      <c r="E430" s="27"/>
      <c r="F430" s="33">
        <f t="shared" si="33"/>
        <v>2549.4</v>
      </c>
      <c r="G430" s="33">
        <f t="shared" si="33"/>
        <v>2549.4</v>
      </c>
    </row>
    <row r="431" spans="1:7">
      <c r="A431" s="34" t="s">
        <v>28</v>
      </c>
      <c r="B431" s="31" t="s">
        <v>387</v>
      </c>
      <c r="C431" s="26" t="s">
        <v>391</v>
      </c>
      <c r="D431" s="31" t="s">
        <v>335</v>
      </c>
      <c r="E431" s="27">
        <v>200</v>
      </c>
      <c r="F431" s="33">
        <v>2549.4</v>
      </c>
      <c r="G431" s="33">
        <v>2549.4</v>
      </c>
    </row>
    <row r="432" spans="1:7">
      <c r="A432" s="38"/>
      <c r="B432" s="42"/>
      <c r="C432" s="26" t="s">
        <v>43</v>
      </c>
      <c r="D432" s="42"/>
      <c r="E432" s="27"/>
      <c r="F432" s="33"/>
      <c r="G432" s="33"/>
    </row>
    <row r="433" spans="1:7" ht="29.25">
      <c r="A433" s="24" t="s">
        <v>420</v>
      </c>
      <c r="B433" s="25" t="s">
        <v>421</v>
      </c>
      <c r="C433" s="26" t="s">
        <v>43</v>
      </c>
      <c r="D433" s="25"/>
      <c r="E433" s="27"/>
      <c r="F433" s="29">
        <f>F434+F440+F544</f>
        <v>2883452.5</v>
      </c>
      <c r="G433" s="29">
        <f>G434+G440+G544</f>
        <v>2779095.7999999993</v>
      </c>
    </row>
    <row r="434" spans="1:7">
      <c r="A434" s="68" t="s">
        <v>14</v>
      </c>
      <c r="B434" s="31" t="s">
        <v>421</v>
      </c>
      <c r="C434" s="26" t="s">
        <v>15</v>
      </c>
      <c r="D434" s="25"/>
      <c r="E434" s="27"/>
      <c r="F434" s="33">
        <f>F435</f>
        <v>993.5</v>
      </c>
      <c r="G434" s="33">
        <f>G435</f>
        <v>993.5</v>
      </c>
    </row>
    <row r="435" spans="1:7">
      <c r="A435" s="68" t="s">
        <v>18</v>
      </c>
      <c r="B435" s="31" t="s">
        <v>421</v>
      </c>
      <c r="C435" s="26" t="s">
        <v>32</v>
      </c>
      <c r="D435" s="31" t="s">
        <v>19</v>
      </c>
      <c r="E435" s="27"/>
      <c r="F435" s="33">
        <f>F436</f>
        <v>993.5</v>
      </c>
      <c r="G435" s="33">
        <f>G436</f>
        <v>993.5</v>
      </c>
    </row>
    <row r="436" spans="1:7">
      <c r="A436" s="30" t="s">
        <v>422</v>
      </c>
      <c r="B436" s="31" t="s">
        <v>421</v>
      </c>
      <c r="C436" s="26" t="s">
        <v>32</v>
      </c>
      <c r="D436" s="31"/>
      <c r="E436" s="27"/>
      <c r="F436" s="33">
        <f t="shared" ref="F436:G438" si="34">F437</f>
        <v>993.5</v>
      </c>
      <c r="G436" s="33">
        <f t="shared" si="34"/>
        <v>993.5</v>
      </c>
    </row>
    <row r="437" spans="1:7">
      <c r="A437" s="30" t="s">
        <v>18</v>
      </c>
      <c r="B437" s="31" t="s">
        <v>421</v>
      </c>
      <c r="C437" s="26" t="s">
        <v>32</v>
      </c>
      <c r="D437" s="31" t="s">
        <v>19</v>
      </c>
      <c r="E437" s="27"/>
      <c r="F437" s="33">
        <f t="shared" si="34"/>
        <v>993.5</v>
      </c>
      <c r="G437" s="33">
        <f t="shared" si="34"/>
        <v>993.5</v>
      </c>
    </row>
    <row r="438" spans="1:7">
      <c r="A438" s="30" t="s">
        <v>72</v>
      </c>
      <c r="B438" s="31" t="s">
        <v>421</v>
      </c>
      <c r="C438" s="26" t="s">
        <v>32</v>
      </c>
      <c r="D438" s="31" t="s">
        <v>73</v>
      </c>
      <c r="E438" s="27"/>
      <c r="F438" s="33">
        <f t="shared" si="34"/>
        <v>993.5</v>
      </c>
      <c r="G438" s="33">
        <f t="shared" si="34"/>
        <v>993.5</v>
      </c>
    </row>
    <row r="439" spans="1:7" ht="30">
      <c r="A439" s="30" t="s">
        <v>86</v>
      </c>
      <c r="B439" s="31" t="s">
        <v>421</v>
      </c>
      <c r="C439" s="26" t="s">
        <v>32</v>
      </c>
      <c r="D439" s="31" t="s">
        <v>73</v>
      </c>
      <c r="E439" s="27">
        <v>600</v>
      </c>
      <c r="F439" s="33">
        <v>993.5</v>
      </c>
      <c r="G439" s="33">
        <v>993.5</v>
      </c>
    </row>
    <row r="440" spans="1:7">
      <c r="A440" s="30" t="s">
        <v>251</v>
      </c>
      <c r="B440" s="31" t="s">
        <v>421</v>
      </c>
      <c r="C440" s="26" t="s">
        <v>252</v>
      </c>
      <c r="D440" s="31"/>
      <c r="E440" s="27"/>
      <c r="F440" s="33">
        <f>F441+F463+F497+F512+F526</f>
        <v>2730508</v>
      </c>
      <c r="G440" s="33">
        <f>G441+G463+G497+G512+G526</f>
        <v>2626267.3999999994</v>
      </c>
    </row>
    <row r="441" spans="1:7">
      <c r="A441" s="30" t="s">
        <v>423</v>
      </c>
      <c r="B441" s="31" t="s">
        <v>421</v>
      </c>
      <c r="C441" s="26" t="s">
        <v>424</v>
      </c>
      <c r="D441" s="31"/>
      <c r="E441" s="27"/>
      <c r="F441" s="33">
        <f>F445+F442</f>
        <v>1050441.1000000001</v>
      </c>
      <c r="G441" s="33">
        <f>G445+G442</f>
        <v>947768.39999999991</v>
      </c>
    </row>
    <row r="442" spans="1:7">
      <c r="A442" s="30" t="s">
        <v>18</v>
      </c>
      <c r="B442" s="31" t="s">
        <v>421</v>
      </c>
      <c r="C442" s="26" t="s">
        <v>424</v>
      </c>
      <c r="D442" s="31" t="s">
        <v>19</v>
      </c>
      <c r="E442" s="27"/>
      <c r="F442" s="33">
        <f t="shared" ref="F442:G443" si="35">F443</f>
        <v>3515.5</v>
      </c>
      <c r="G442" s="33">
        <f t="shared" si="35"/>
        <v>3515.5</v>
      </c>
    </row>
    <row r="443" spans="1:7">
      <c r="A443" s="30" t="s">
        <v>333</v>
      </c>
      <c r="B443" s="31" t="s">
        <v>421</v>
      </c>
      <c r="C443" s="26" t="s">
        <v>424</v>
      </c>
      <c r="D443" s="31" t="s">
        <v>334</v>
      </c>
      <c r="E443" s="27"/>
      <c r="F443" s="33">
        <f t="shared" si="35"/>
        <v>3515.5</v>
      </c>
      <c r="G443" s="33">
        <f t="shared" si="35"/>
        <v>3515.5</v>
      </c>
    </row>
    <row r="444" spans="1:7" ht="30">
      <c r="A444" s="30" t="s">
        <v>86</v>
      </c>
      <c r="B444" s="31" t="s">
        <v>421</v>
      </c>
      <c r="C444" s="26" t="s">
        <v>424</v>
      </c>
      <c r="D444" s="31" t="s">
        <v>335</v>
      </c>
      <c r="E444" s="27">
        <v>600</v>
      </c>
      <c r="F444" s="33">
        <v>3515.5</v>
      </c>
      <c r="G444" s="33">
        <v>3515.5</v>
      </c>
    </row>
    <row r="445" spans="1:7" ht="30">
      <c r="A445" s="30" t="s">
        <v>255</v>
      </c>
      <c r="B445" s="31" t="s">
        <v>421</v>
      </c>
      <c r="C445" s="26" t="s">
        <v>424</v>
      </c>
      <c r="D445" s="31" t="s">
        <v>256</v>
      </c>
      <c r="E445" s="27"/>
      <c r="F445" s="33">
        <f>F446+F457</f>
        <v>1046925.6</v>
      </c>
      <c r="G445" s="33">
        <f>G446+G457</f>
        <v>944252.89999999991</v>
      </c>
    </row>
    <row r="446" spans="1:7" ht="30">
      <c r="A446" s="34" t="s">
        <v>257</v>
      </c>
      <c r="B446" s="31" t="s">
        <v>421</v>
      </c>
      <c r="C446" s="26" t="s">
        <v>424</v>
      </c>
      <c r="D446" s="31" t="s">
        <v>258</v>
      </c>
      <c r="E446" s="27"/>
      <c r="F446" s="33">
        <f>F447+F452</f>
        <v>1046314.6</v>
      </c>
      <c r="G446" s="33">
        <f>G447+G452</f>
        <v>943737.79999999993</v>
      </c>
    </row>
    <row r="447" spans="1:7" ht="45">
      <c r="A447" s="34" t="s">
        <v>425</v>
      </c>
      <c r="B447" s="31" t="s">
        <v>421</v>
      </c>
      <c r="C447" s="26" t="s">
        <v>424</v>
      </c>
      <c r="D447" s="31" t="s">
        <v>426</v>
      </c>
      <c r="E447" s="27"/>
      <c r="F447" s="33">
        <f>F448+F450</f>
        <v>899053.6</v>
      </c>
      <c r="G447" s="33">
        <f>G448+G450</f>
        <v>899018.7</v>
      </c>
    </row>
    <row r="448" spans="1:7" ht="45">
      <c r="A448" s="34" t="s">
        <v>70</v>
      </c>
      <c r="B448" s="31" t="s">
        <v>421</v>
      </c>
      <c r="C448" s="26" t="s">
        <v>424</v>
      </c>
      <c r="D448" s="31" t="s">
        <v>427</v>
      </c>
      <c r="E448" s="27"/>
      <c r="F448" s="33">
        <f>F449</f>
        <v>445501.3</v>
      </c>
      <c r="G448" s="33">
        <f>G449</f>
        <v>445466.4</v>
      </c>
    </row>
    <row r="449" spans="1:7" ht="30">
      <c r="A449" s="30" t="s">
        <v>86</v>
      </c>
      <c r="B449" s="31" t="s">
        <v>421</v>
      </c>
      <c r="C449" s="26" t="s">
        <v>424</v>
      </c>
      <c r="D449" s="31" t="s">
        <v>427</v>
      </c>
      <c r="E449" s="27">
        <v>600</v>
      </c>
      <c r="F449" s="33">
        <v>445501.3</v>
      </c>
      <c r="G449" s="33">
        <v>445466.4</v>
      </c>
    </row>
    <row r="450" spans="1:7" ht="195">
      <c r="A450" s="40" t="s">
        <v>428</v>
      </c>
      <c r="B450" s="31" t="s">
        <v>421</v>
      </c>
      <c r="C450" s="26" t="s">
        <v>424</v>
      </c>
      <c r="D450" s="31" t="s">
        <v>429</v>
      </c>
      <c r="E450" s="27"/>
      <c r="F450" s="33">
        <f>F451</f>
        <v>453552.3</v>
      </c>
      <c r="G450" s="33">
        <f>G451</f>
        <v>453552.3</v>
      </c>
    </row>
    <row r="451" spans="1:7" ht="30">
      <c r="A451" s="30" t="s">
        <v>86</v>
      </c>
      <c r="B451" s="31" t="s">
        <v>421</v>
      </c>
      <c r="C451" s="26" t="s">
        <v>424</v>
      </c>
      <c r="D451" s="31" t="s">
        <v>429</v>
      </c>
      <c r="E451" s="26" t="s">
        <v>430</v>
      </c>
      <c r="F451" s="33">
        <v>453552.3</v>
      </c>
      <c r="G451" s="33">
        <v>453552.3</v>
      </c>
    </row>
    <row r="452" spans="1:7" ht="30">
      <c r="A452" s="30" t="s">
        <v>431</v>
      </c>
      <c r="B452" s="31" t="s">
        <v>421</v>
      </c>
      <c r="C452" s="26" t="s">
        <v>424</v>
      </c>
      <c r="D452" s="31" t="s">
        <v>432</v>
      </c>
      <c r="E452" s="26"/>
      <c r="F452" s="33">
        <f>F453+F455</f>
        <v>147261</v>
      </c>
      <c r="G452" s="33">
        <f>G453+G455</f>
        <v>44719.1</v>
      </c>
    </row>
    <row r="453" spans="1:7" ht="30">
      <c r="A453" s="30" t="s">
        <v>433</v>
      </c>
      <c r="B453" s="31" t="s">
        <v>421</v>
      </c>
      <c r="C453" s="26" t="s">
        <v>424</v>
      </c>
      <c r="D453" s="31" t="s">
        <v>434</v>
      </c>
      <c r="E453" s="26"/>
      <c r="F453" s="33">
        <f>F454</f>
        <v>1519.1</v>
      </c>
      <c r="G453" s="33">
        <f>G454</f>
        <v>1519.1</v>
      </c>
    </row>
    <row r="454" spans="1:7" ht="30">
      <c r="A454" s="30" t="s">
        <v>86</v>
      </c>
      <c r="B454" s="31" t="s">
        <v>421</v>
      </c>
      <c r="C454" s="26" t="s">
        <v>424</v>
      </c>
      <c r="D454" s="31" t="s">
        <v>434</v>
      </c>
      <c r="E454" s="26" t="s">
        <v>430</v>
      </c>
      <c r="F454" s="33">
        <v>1519.1</v>
      </c>
      <c r="G454" s="33">
        <v>1519.1</v>
      </c>
    </row>
    <row r="455" spans="1:7" ht="60">
      <c r="A455" s="30" t="s">
        <v>435</v>
      </c>
      <c r="B455" s="31" t="s">
        <v>421</v>
      </c>
      <c r="C455" s="26" t="s">
        <v>424</v>
      </c>
      <c r="D455" s="31" t="s">
        <v>436</v>
      </c>
      <c r="E455" s="26"/>
      <c r="F455" s="33">
        <f>F456</f>
        <v>145741.9</v>
      </c>
      <c r="G455" s="33">
        <f>G456</f>
        <v>43200</v>
      </c>
    </row>
    <row r="456" spans="1:7" ht="60">
      <c r="A456" s="30" t="s">
        <v>435</v>
      </c>
      <c r="B456" s="31" t="s">
        <v>421</v>
      </c>
      <c r="C456" s="26" t="s">
        <v>424</v>
      </c>
      <c r="D456" s="31" t="s">
        <v>436</v>
      </c>
      <c r="E456" s="26" t="s">
        <v>437</v>
      </c>
      <c r="F456" s="64">
        <v>145741.9</v>
      </c>
      <c r="G456" s="33">
        <v>43200</v>
      </c>
    </row>
    <row r="457" spans="1:7" ht="60">
      <c r="A457" s="69" t="s">
        <v>438</v>
      </c>
      <c r="B457" s="70" t="s">
        <v>421</v>
      </c>
      <c r="C457" s="71" t="s">
        <v>424</v>
      </c>
      <c r="D457" s="70" t="s">
        <v>439</v>
      </c>
      <c r="E457" s="71"/>
      <c r="F457" s="33">
        <f>F458</f>
        <v>611</v>
      </c>
      <c r="G457" s="33">
        <f>G458</f>
        <v>515.1</v>
      </c>
    </row>
    <row r="458" spans="1:7" ht="45">
      <c r="A458" s="72" t="s">
        <v>440</v>
      </c>
      <c r="B458" s="70" t="s">
        <v>421</v>
      </c>
      <c r="C458" s="71" t="s">
        <v>424</v>
      </c>
      <c r="D458" s="70" t="s">
        <v>441</v>
      </c>
      <c r="E458" s="71"/>
      <c r="F458" s="33">
        <f>F459+F461</f>
        <v>611</v>
      </c>
      <c r="G458" s="33">
        <f>G459+G461</f>
        <v>515.1</v>
      </c>
    </row>
    <row r="459" spans="1:7" ht="30">
      <c r="A459" s="51" t="s">
        <v>442</v>
      </c>
      <c r="B459" s="49" t="s">
        <v>421</v>
      </c>
      <c r="C459" s="49" t="s">
        <v>424</v>
      </c>
      <c r="D459" s="49" t="s">
        <v>443</v>
      </c>
      <c r="E459" s="41"/>
      <c r="F459" s="33">
        <f>F460</f>
        <v>145.1</v>
      </c>
      <c r="G459" s="33">
        <f>G460</f>
        <v>145.1</v>
      </c>
    </row>
    <row r="460" spans="1:7" ht="30">
      <c r="A460" s="30" t="s">
        <v>86</v>
      </c>
      <c r="B460" s="49" t="s">
        <v>421</v>
      </c>
      <c r="C460" s="49" t="s">
        <v>424</v>
      </c>
      <c r="D460" s="49" t="s">
        <v>443</v>
      </c>
      <c r="E460" s="41">
        <v>600</v>
      </c>
      <c r="F460" s="33">
        <v>145.1</v>
      </c>
      <c r="G460" s="33">
        <v>145.1</v>
      </c>
    </row>
    <row r="461" spans="1:7" ht="30">
      <c r="A461" s="73" t="s">
        <v>444</v>
      </c>
      <c r="B461" s="70" t="s">
        <v>421</v>
      </c>
      <c r="C461" s="71" t="s">
        <v>424</v>
      </c>
      <c r="D461" s="70" t="s">
        <v>445</v>
      </c>
      <c r="E461" s="71"/>
      <c r="F461" s="33">
        <f>F462</f>
        <v>465.9</v>
      </c>
      <c r="G461" s="33">
        <f>G462</f>
        <v>370</v>
      </c>
    </row>
    <row r="462" spans="1:7" ht="30">
      <c r="A462" s="30" t="s">
        <v>86</v>
      </c>
      <c r="B462" s="70" t="s">
        <v>421</v>
      </c>
      <c r="C462" s="71" t="s">
        <v>424</v>
      </c>
      <c r="D462" s="70" t="s">
        <v>445</v>
      </c>
      <c r="E462" s="71">
        <v>600</v>
      </c>
      <c r="F462" s="33">
        <v>465.9</v>
      </c>
      <c r="G462" s="33">
        <v>370</v>
      </c>
    </row>
    <row r="463" spans="1:7">
      <c r="A463" s="30" t="s">
        <v>253</v>
      </c>
      <c r="B463" s="31" t="s">
        <v>421</v>
      </c>
      <c r="C463" s="31" t="s">
        <v>254</v>
      </c>
      <c r="D463" s="31"/>
      <c r="E463" s="42"/>
      <c r="F463" s="33">
        <f>F467+F464</f>
        <v>1408472.4000000001</v>
      </c>
      <c r="G463" s="33">
        <f>G467+G464</f>
        <v>1407427.4</v>
      </c>
    </row>
    <row r="464" spans="1:7">
      <c r="A464" s="30" t="s">
        <v>18</v>
      </c>
      <c r="B464" s="31" t="s">
        <v>421</v>
      </c>
      <c r="C464" s="26" t="s">
        <v>254</v>
      </c>
      <c r="D464" s="31" t="s">
        <v>19</v>
      </c>
      <c r="E464" s="27"/>
      <c r="F464" s="33">
        <f t="shared" ref="F464:G465" si="36">F465</f>
        <v>1453.2</v>
      </c>
      <c r="G464" s="33">
        <f t="shared" si="36"/>
        <v>1453.2</v>
      </c>
    </row>
    <row r="465" spans="1:7">
      <c r="A465" s="30" t="s">
        <v>333</v>
      </c>
      <c r="B465" s="31" t="s">
        <v>421</v>
      </c>
      <c r="C465" s="26" t="s">
        <v>254</v>
      </c>
      <c r="D465" s="31" t="s">
        <v>334</v>
      </c>
      <c r="E465" s="27"/>
      <c r="F465" s="33">
        <f t="shared" si="36"/>
        <v>1453.2</v>
      </c>
      <c r="G465" s="33">
        <f t="shared" si="36"/>
        <v>1453.2</v>
      </c>
    </row>
    <row r="466" spans="1:7" ht="30">
      <c r="A466" s="30" t="s">
        <v>86</v>
      </c>
      <c r="B466" s="31" t="s">
        <v>421</v>
      </c>
      <c r="C466" s="26" t="s">
        <v>254</v>
      </c>
      <c r="D466" s="31" t="s">
        <v>335</v>
      </c>
      <c r="E466" s="27">
        <v>600</v>
      </c>
      <c r="F466" s="33">
        <v>1453.2</v>
      </c>
      <c r="G466" s="33">
        <v>1453.2</v>
      </c>
    </row>
    <row r="467" spans="1:7" ht="30">
      <c r="A467" s="30" t="s">
        <v>255</v>
      </c>
      <c r="B467" s="31" t="s">
        <v>421</v>
      </c>
      <c r="C467" s="26" t="s">
        <v>254</v>
      </c>
      <c r="D467" s="31" t="s">
        <v>256</v>
      </c>
      <c r="E467" s="27"/>
      <c r="F467" s="33">
        <f>F468+F491</f>
        <v>1407019.2000000002</v>
      </c>
      <c r="G467" s="33">
        <f>G468+G491</f>
        <v>1405974.2</v>
      </c>
    </row>
    <row r="468" spans="1:7" ht="30">
      <c r="A468" s="34" t="s">
        <v>257</v>
      </c>
      <c r="B468" s="31" t="s">
        <v>421</v>
      </c>
      <c r="C468" s="26" t="s">
        <v>254</v>
      </c>
      <c r="D468" s="31" t="s">
        <v>258</v>
      </c>
      <c r="E468" s="27"/>
      <c r="F468" s="33">
        <f>F469+F482</f>
        <v>1405673.4000000001</v>
      </c>
      <c r="G468" s="33">
        <f>G469+G482</f>
        <v>1404728.3</v>
      </c>
    </row>
    <row r="469" spans="1:7" ht="45">
      <c r="A469" s="38" t="s">
        <v>425</v>
      </c>
      <c r="B469" s="31" t="s">
        <v>421</v>
      </c>
      <c r="C469" s="26" t="s">
        <v>254</v>
      </c>
      <c r="D469" s="31" t="s">
        <v>426</v>
      </c>
      <c r="E469" s="27"/>
      <c r="F469" s="33">
        <f>F470+F472+F474+F476+F478+F480</f>
        <v>1027572.6000000001</v>
      </c>
      <c r="G469" s="33">
        <f>G470+G472+G474+G476+G478+G480</f>
        <v>1026699.2000000001</v>
      </c>
    </row>
    <row r="470" spans="1:7" ht="45">
      <c r="A470" s="48" t="s">
        <v>446</v>
      </c>
      <c r="B470" s="31" t="s">
        <v>421</v>
      </c>
      <c r="C470" s="31" t="s">
        <v>254</v>
      </c>
      <c r="D470" s="49" t="s">
        <v>447</v>
      </c>
      <c r="E470" s="74"/>
      <c r="F470" s="33">
        <f>F471</f>
        <v>10065.700000000001</v>
      </c>
      <c r="G470" s="33">
        <f>G471</f>
        <v>9799.2000000000007</v>
      </c>
    </row>
    <row r="471" spans="1:7" ht="30">
      <c r="A471" s="30" t="s">
        <v>86</v>
      </c>
      <c r="B471" s="31" t="s">
        <v>421</v>
      </c>
      <c r="C471" s="31" t="s">
        <v>254</v>
      </c>
      <c r="D471" s="49" t="s">
        <v>447</v>
      </c>
      <c r="E471" s="41">
        <v>600</v>
      </c>
      <c r="F471" s="33">
        <v>10065.700000000001</v>
      </c>
      <c r="G471" s="33">
        <v>9799.2000000000007</v>
      </c>
    </row>
    <row r="472" spans="1:7" ht="30">
      <c r="A472" s="48" t="s">
        <v>448</v>
      </c>
      <c r="B472" s="31" t="s">
        <v>421</v>
      </c>
      <c r="C472" s="31" t="s">
        <v>254</v>
      </c>
      <c r="D472" s="49" t="s">
        <v>449</v>
      </c>
      <c r="E472" s="74"/>
      <c r="F472" s="33">
        <f>F473</f>
        <v>480</v>
      </c>
      <c r="G472" s="33">
        <f>G473</f>
        <v>480</v>
      </c>
    </row>
    <row r="473" spans="1:7" ht="30">
      <c r="A473" s="30" t="s">
        <v>86</v>
      </c>
      <c r="B473" s="31" t="s">
        <v>421</v>
      </c>
      <c r="C473" s="31" t="s">
        <v>254</v>
      </c>
      <c r="D473" s="49" t="s">
        <v>449</v>
      </c>
      <c r="E473" s="41">
        <v>600</v>
      </c>
      <c r="F473" s="33">
        <v>480</v>
      </c>
      <c r="G473" s="33">
        <v>480</v>
      </c>
    </row>
    <row r="474" spans="1:7" ht="45">
      <c r="A474" s="38" t="s">
        <v>70</v>
      </c>
      <c r="B474" s="31" t="s">
        <v>421</v>
      </c>
      <c r="C474" s="26" t="s">
        <v>254</v>
      </c>
      <c r="D474" s="31" t="s">
        <v>427</v>
      </c>
      <c r="E474" s="27"/>
      <c r="F474" s="33">
        <f>F475</f>
        <v>289324.79999999999</v>
      </c>
      <c r="G474" s="33">
        <f>G475</f>
        <v>289162.7</v>
      </c>
    </row>
    <row r="475" spans="1:7" ht="30">
      <c r="A475" s="30" t="s">
        <v>86</v>
      </c>
      <c r="B475" s="31" t="s">
        <v>421</v>
      </c>
      <c r="C475" s="31" t="s">
        <v>254</v>
      </c>
      <c r="D475" s="31" t="s">
        <v>427</v>
      </c>
      <c r="E475" s="42">
        <v>600</v>
      </c>
      <c r="F475" s="33">
        <v>289324.79999999999</v>
      </c>
      <c r="G475" s="33">
        <v>289162.7</v>
      </c>
    </row>
    <row r="476" spans="1:7" ht="45">
      <c r="A476" s="48" t="s">
        <v>450</v>
      </c>
      <c r="B476" s="31" t="s">
        <v>421</v>
      </c>
      <c r="C476" s="31" t="s">
        <v>254</v>
      </c>
      <c r="D476" s="49" t="s">
        <v>451</v>
      </c>
      <c r="E476" s="74"/>
      <c r="F476" s="33">
        <f>F477</f>
        <v>3721.1</v>
      </c>
      <c r="G476" s="33">
        <f>G477</f>
        <v>3384.5</v>
      </c>
    </row>
    <row r="477" spans="1:7" ht="30">
      <c r="A477" s="30" t="s">
        <v>86</v>
      </c>
      <c r="B477" s="31" t="s">
        <v>421</v>
      </c>
      <c r="C477" s="31" t="s">
        <v>254</v>
      </c>
      <c r="D477" s="49" t="s">
        <v>451</v>
      </c>
      <c r="E477" s="41">
        <v>600</v>
      </c>
      <c r="F477" s="33">
        <v>3721.1</v>
      </c>
      <c r="G477" s="33">
        <v>3384.5</v>
      </c>
    </row>
    <row r="478" spans="1:7" ht="45">
      <c r="A478" s="30" t="s">
        <v>452</v>
      </c>
      <c r="B478" s="31" t="s">
        <v>421</v>
      </c>
      <c r="C478" s="31" t="s">
        <v>254</v>
      </c>
      <c r="D478" s="49" t="s">
        <v>453</v>
      </c>
      <c r="E478" s="41"/>
      <c r="F478" s="33">
        <f>F479</f>
        <v>1975.2</v>
      </c>
      <c r="G478" s="33">
        <f>G479</f>
        <v>1867</v>
      </c>
    </row>
    <row r="479" spans="1:7" ht="30">
      <c r="A479" s="30" t="s">
        <v>86</v>
      </c>
      <c r="B479" s="31" t="s">
        <v>421</v>
      </c>
      <c r="C479" s="31" t="s">
        <v>254</v>
      </c>
      <c r="D479" s="49" t="s">
        <v>453</v>
      </c>
      <c r="E479" s="41">
        <v>600</v>
      </c>
      <c r="F479" s="33">
        <v>1975.2</v>
      </c>
      <c r="G479" s="33">
        <v>1867</v>
      </c>
    </row>
    <row r="480" spans="1:7" ht="195">
      <c r="A480" s="30" t="s">
        <v>428</v>
      </c>
      <c r="B480" s="31" t="s">
        <v>421</v>
      </c>
      <c r="C480" s="26" t="s">
        <v>254</v>
      </c>
      <c r="D480" s="31" t="s">
        <v>454</v>
      </c>
      <c r="E480" s="31"/>
      <c r="F480" s="33">
        <f>F481</f>
        <v>722005.8</v>
      </c>
      <c r="G480" s="33">
        <f>G481</f>
        <v>722005.8</v>
      </c>
    </row>
    <row r="481" spans="1:7" ht="30">
      <c r="A481" s="30" t="s">
        <v>86</v>
      </c>
      <c r="B481" s="31" t="s">
        <v>421</v>
      </c>
      <c r="C481" s="31" t="s">
        <v>254</v>
      </c>
      <c r="D481" s="31" t="s">
        <v>454</v>
      </c>
      <c r="E481" s="31" t="s">
        <v>430</v>
      </c>
      <c r="F481" s="33">
        <v>722005.8</v>
      </c>
      <c r="G481" s="33">
        <v>722005.8</v>
      </c>
    </row>
    <row r="482" spans="1:7" ht="30">
      <c r="A482" s="30" t="s">
        <v>259</v>
      </c>
      <c r="B482" s="31" t="s">
        <v>421</v>
      </c>
      <c r="C482" s="31" t="s">
        <v>254</v>
      </c>
      <c r="D482" s="31" t="s">
        <v>260</v>
      </c>
      <c r="E482" s="31"/>
      <c r="F482" s="33">
        <f>F483+F485+F487+F489</f>
        <v>378100.80000000005</v>
      </c>
      <c r="G482" s="33">
        <f>G483+G485+G487+G489</f>
        <v>378029.10000000003</v>
      </c>
    </row>
    <row r="483" spans="1:7" ht="30">
      <c r="A483" s="75" t="s">
        <v>455</v>
      </c>
      <c r="B483" s="31" t="s">
        <v>421</v>
      </c>
      <c r="C483" s="31" t="s">
        <v>254</v>
      </c>
      <c r="D483" s="31" t="s">
        <v>434</v>
      </c>
      <c r="E483" s="31"/>
      <c r="F483" s="33">
        <f>F484</f>
        <v>18244.5</v>
      </c>
      <c r="G483" s="33">
        <f>G484</f>
        <v>18218.900000000001</v>
      </c>
    </row>
    <row r="484" spans="1:7" ht="30">
      <c r="A484" s="30" t="s">
        <v>86</v>
      </c>
      <c r="B484" s="31" t="s">
        <v>421</v>
      </c>
      <c r="C484" s="31" t="s">
        <v>254</v>
      </c>
      <c r="D484" s="31" t="s">
        <v>434</v>
      </c>
      <c r="E484" s="31" t="s">
        <v>430</v>
      </c>
      <c r="F484" s="33">
        <v>18244.5</v>
      </c>
      <c r="G484" s="33">
        <v>18218.900000000001</v>
      </c>
    </row>
    <row r="485" spans="1:7" ht="30">
      <c r="A485" s="72" t="s">
        <v>456</v>
      </c>
      <c r="B485" s="31" t="s">
        <v>421</v>
      </c>
      <c r="C485" s="31" t="s">
        <v>254</v>
      </c>
      <c r="D485" s="76" t="s">
        <v>457</v>
      </c>
      <c r="E485" s="42"/>
      <c r="F485" s="33">
        <f>F486</f>
        <v>5206.3999999999996</v>
      </c>
      <c r="G485" s="33">
        <f>G486</f>
        <v>5160.3</v>
      </c>
    </row>
    <row r="486" spans="1:7" ht="30">
      <c r="A486" s="72" t="s">
        <v>76</v>
      </c>
      <c r="B486" s="31" t="s">
        <v>421</v>
      </c>
      <c r="C486" s="31" t="s">
        <v>254</v>
      </c>
      <c r="D486" s="76" t="s">
        <v>457</v>
      </c>
      <c r="E486" s="42">
        <v>400</v>
      </c>
      <c r="F486" s="33">
        <v>5206.3999999999996</v>
      </c>
      <c r="G486" s="33">
        <v>5160.3</v>
      </c>
    </row>
    <row r="487" spans="1:7" ht="75">
      <c r="A487" s="47" t="s">
        <v>458</v>
      </c>
      <c r="B487" s="31" t="s">
        <v>421</v>
      </c>
      <c r="C487" s="26" t="s">
        <v>254</v>
      </c>
      <c r="D487" s="31" t="s">
        <v>459</v>
      </c>
      <c r="E487" s="27"/>
      <c r="F487" s="33">
        <f>F488</f>
        <v>1800</v>
      </c>
      <c r="G487" s="33">
        <f>G488</f>
        <v>1800</v>
      </c>
    </row>
    <row r="488" spans="1:7" ht="30">
      <c r="A488" s="30" t="s">
        <v>86</v>
      </c>
      <c r="B488" s="31" t="s">
        <v>421</v>
      </c>
      <c r="C488" s="26" t="s">
        <v>254</v>
      </c>
      <c r="D488" s="31" t="s">
        <v>459</v>
      </c>
      <c r="E488" s="27">
        <v>600</v>
      </c>
      <c r="F488" s="33">
        <v>1800</v>
      </c>
      <c r="G488" s="33">
        <v>1800</v>
      </c>
    </row>
    <row r="489" spans="1:7">
      <c r="A489" s="72" t="s">
        <v>460</v>
      </c>
      <c r="B489" s="31" t="s">
        <v>421</v>
      </c>
      <c r="C489" s="31" t="s">
        <v>254</v>
      </c>
      <c r="D489" s="76" t="s">
        <v>461</v>
      </c>
      <c r="E489" s="42"/>
      <c r="F489" s="33">
        <f>F490</f>
        <v>352849.9</v>
      </c>
      <c r="G489" s="33">
        <f>G490</f>
        <v>352849.9</v>
      </c>
    </row>
    <row r="490" spans="1:7" ht="30">
      <c r="A490" s="72" t="s">
        <v>76</v>
      </c>
      <c r="B490" s="31" t="s">
        <v>421</v>
      </c>
      <c r="C490" s="31" t="s">
        <v>254</v>
      </c>
      <c r="D490" s="76" t="s">
        <v>461</v>
      </c>
      <c r="E490" s="42">
        <v>400</v>
      </c>
      <c r="F490" s="33">
        <v>352849.9</v>
      </c>
      <c r="G490" s="33">
        <v>352849.9</v>
      </c>
    </row>
    <row r="491" spans="1:7" ht="60">
      <c r="A491" s="77" t="s">
        <v>438</v>
      </c>
      <c r="B491" s="49" t="s">
        <v>421</v>
      </c>
      <c r="C491" s="49" t="s">
        <v>254</v>
      </c>
      <c r="D491" s="49" t="s">
        <v>439</v>
      </c>
      <c r="E491" s="41"/>
      <c r="F491" s="33">
        <f>F492</f>
        <v>1345.8</v>
      </c>
      <c r="G491" s="33">
        <f>G492</f>
        <v>1245.9000000000001</v>
      </c>
    </row>
    <row r="492" spans="1:7" ht="45">
      <c r="A492" s="78" t="s">
        <v>440</v>
      </c>
      <c r="B492" s="49" t="s">
        <v>421</v>
      </c>
      <c r="C492" s="49" t="s">
        <v>254</v>
      </c>
      <c r="D492" s="49" t="s">
        <v>441</v>
      </c>
      <c r="E492" s="41"/>
      <c r="F492" s="33">
        <f>F493+F495</f>
        <v>1345.8</v>
      </c>
      <c r="G492" s="33">
        <f>G493+G495</f>
        <v>1245.9000000000001</v>
      </c>
    </row>
    <row r="493" spans="1:7" ht="30">
      <c r="A493" s="51" t="s">
        <v>442</v>
      </c>
      <c r="B493" s="49" t="s">
        <v>421</v>
      </c>
      <c r="C493" s="49" t="s">
        <v>254</v>
      </c>
      <c r="D493" s="49" t="s">
        <v>443</v>
      </c>
      <c r="E493" s="41"/>
      <c r="F493" s="33">
        <f>F494</f>
        <v>361.4</v>
      </c>
      <c r="G493" s="33">
        <f>G494</f>
        <v>361.4</v>
      </c>
    </row>
    <row r="494" spans="1:7" ht="30">
      <c r="A494" s="30" t="s">
        <v>86</v>
      </c>
      <c r="B494" s="49" t="s">
        <v>421</v>
      </c>
      <c r="C494" s="49" t="s">
        <v>254</v>
      </c>
      <c r="D494" s="49" t="s">
        <v>443</v>
      </c>
      <c r="E494" s="41">
        <v>600</v>
      </c>
      <c r="F494" s="33">
        <v>361.4</v>
      </c>
      <c r="G494" s="33">
        <v>361.4</v>
      </c>
    </row>
    <row r="495" spans="1:7" ht="30">
      <c r="A495" s="48" t="s">
        <v>444</v>
      </c>
      <c r="B495" s="49" t="s">
        <v>421</v>
      </c>
      <c r="C495" s="49" t="s">
        <v>254</v>
      </c>
      <c r="D495" s="49" t="s">
        <v>445</v>
      </c>
      <c r="E495" s="41"/>
      <c r="F495" s="33">
        <f>F496</f>
        <v>984.4</v>
      </c>
      <c r="G495" s="33">
        <f>G496</f>
        <v>884.5</v>
      </c>
    </row>
    <row r="496" spans="1:7" ht="30">
      <c r="A496" s="30" t="s">
        <v>86</v>
      </c>
      <c r="B496" s="49" t="s">
        <v>421</v>
      </c>
      <c r="C496" s="49" t="s">
        <v>254</v>
      </c>
      <c r="D496" s="49" t="s">
        <v>445</v>
      </c>
      <c r="E496" s="41">
        <v>600</v>
      </c>
      <c r="F496" s="33">
        <v>984.4</v>
      </c>
      <c r="G496" s="33">
        <v>884.5</v>
      </c>
    </row>
    <row r="497" spans="1:7">
      <c r="A497" s="30" t="s">
        <v>462</v>
      </c>
      <c r="B497" s="49" t="s">
        <v>421</v>
      </c>
      <c r="C497" s="79" t="s">
        <v>463</v>
      </c>
      <c r="D497" s="79"/>
      <c r="E497" s="80"/>
      <c r="F497" s="33">
        <f>F498</f>
        <v>179166.6</v>
      </c>
      <c r="G497" s="33">
        <f>G498</f>
        <v>179022.3</v>
      </c>
    </row>
    <row r="498" spans="1:7" ht="30">
      <c r="A498" s="30" t="s">
        <v>255</v>
      </c>
      <c r="B498" s="31" t="s">
        <v>421</v>
      </c>
      <c r="C498" s="26" t="s">
        <v>463</v>
      </c>
      <c r="D498" s="31" t="s">
        <v>256</v>
      </c>
      <c r="E498" s="41"/>
      <c r="F498" s="33">
        <f>F499+F506</f>
        <v>179166.6</v>
      </c>
      <c r="G498" s="33">
        <f>G499+G506</f>
        <v>179022.3</v>
      </c>
    </row>
    <row r="499" spans="1:7" ht="30">
      <c r="A499" s="34" t="s">
        <v>257</v>
      </c>
      <c r="B499" s="31" t="s">
        <v>421</v>
      </c>
      <c r="C499" s="26" t="s">
        <v>463</v>
      </c>
      <c r="D499" s="31" t="s">
        <v>258</v>
      </c>
      <c r="E499" s="41"/>
      <c r="F499" s="33">
        <f>F500+F503</f>
        <v>179122.80000000002</v>
      </c>
      <c r="G499" s="33">
        <f>G500+G503</f>
        <v>178978.5</v>
      </c>
    </row>
    <row r="500" spans="1:7" ht="45">
      <c r="A500" s="38" t="s">
        <v>425</v>
      </c>
      <c r="B500" s="31" t="s">
        <v>421</v>
      </c>
      <c r="C500" s="26" t="s">
        <v>463</v>
      </c>
      <c r="D500" s="31" t="s">
        <v>426</v>
      </c>
      <c r="E500" s="41"/>
      <c r="F500" s="33">
        <f t="shared" ref="F500:G501" si="37">F501</f>
        <v>168532.2</v>
      </c>
      <c r="G500" s="33">
        <f t="shared" si="37"/>
        <v>168387.9</v>
      </c>
    </row>
    <row r="501" spans="1:7" ht="45">
      <c r="A501" s="38" t="s">
        <v>70</v>
      </c>
      <c r="B501" s="31" t="s">
        <v>421</v>
      </c>
      <c r="C501" s="26" t="s">
        <v>463</v>
      </c>
      <c r="D501" s="31" t="s">
        <v>427</v>
      </c>
      <c r="E501" s="27"/>
      <c r="F501" s="33">
        <f t="shared" si="37"/>
        <v>168532.2</v>
      </c>
      <c r="G501" s="33">
        <f t="shared" si="37"/>
        <v>168387.9</v>
      </c>
    </row>
    <row r="502" spans="1:7" ht="30">
      <c r="A502" s="30" t="s">
        <v>86</v>
      </c>
      <c r="B502" s="31" t="s">
        <v>421</v>
      </c>
      <c r="C502" s="26" t="s">
        <v>463</v>
      </c>
      <c r="D502" s="31" t="s">
        <v>427</v>
      </c>
      <c r="E502" s="42">
        <v>600</v>
      </c>
      <c r="F502" s="33">
        <v>168532.2</v>
      </c>
      <c r="G502" s="33">
        <v>168387.9</v>
      </c>
    </row>
    <row r="503" spans="1:7" ht="30">
      <c r="A503" s="30" t="s">
        <v>431</v>
      </c>
      <c r="B503" s="31" t="s">
        <v>421</v>
      </c>
      <c r="C503" s="26" t="s">
        <v>463</v>
      </c>
      <c r="D503" s="31" t="s">
        <v>432</v>
      </c>
      <c r="E503" s="42"/>
      <c r="F503" s="33">
        <f t="shared" ref="F503:G504" si="38">F504</f>
        <v>10590.6</v>
      </c>
      <c r="G503" s="33">
        <f t="shared" si="38"/>
        <v>10590.6</v>
      </c>
    </row>
    <row r="504" spans="1:7" ht="30">
      <c r="A504" s="30" t="s">
        <v>464</v>
      </c>
      <c r="B504" s="31" t="s">
        <v>421</v>
      </c>
      <c r="C504" s="26" t="s">
        <v>463</v>
      </c>
      <c r="D504" s="31" t="s">
        <v>434</v>
      </c>
      <c r="E504" s="42"/>
      <c r="F504" s="33">
        <f t="shared" si="38"/>
        <v>10590.6</v>
      </c>
      <c r="G504" s="33">
        <f t="shared" si="38"/>
        <v>10590.6</v>
      </c>
    </row>
    <row r="505" spans="1:7" ht="30">
      <c r="A505" s="30" t="s">
        <v>86</v>
      </c>
      <c r="B505" s="31" t="s">
        <v>421</v>
      </c>
      <c r="C505" s="26" t="s">
        <v>463</v>
      </c>
      <c r="D505" s="31" t="s">
        <v>434</v>
      </c>
      <c r="E505" s="42">
        <v>600</v>
      </c>
      <c r="F505" s="33">
        <v>10590.6</v>
      </c>
      <c r="G505" s="33">
        <v>10590.6</v>
      </c>
    </row>
    <row r="506" spans="1:7" ht="60">
      <c r="A506" s="77" t="s">
        <v>438</v>
      </c>
      <c r="B506" s="49" t="s">
        <v>421</v>
      </c>
      <c r="C506" s="26" t="s">
        <v>463</v>
      </c>
      <c r="D506" s="49" t="s">
        <v>439</v>
      </c>
      <c r="E506" s="41"/>
      <c r="F506" s="33">
        <f>F507</f>
        <v>43.8</v>
      </c>
      <c r="G506" s="33">
        <f>G507</f>
        <v>43.8</v>
      </c>
    </row>
    <row r="507" spans="1:7" ht="45">
      <c r="A507" s="78" t="s">
        <v>440</v>
      </c>
      <c r="B507" s="49" t="s">
        <v>421</v>
      </c>
      <c r="C507" s="26" t="s">
        <v>463</v>
      </c>
      <c r="D507" s="49" t="s">
        <v>441</v>
      </c>
      <c r="E507" s="41"/>
      <c r="F507" s="33">
        <f>F508+F510</f>
        <v>43.8</v>
      </c>
      <c r="G507" s="33">
        <f>G508+G510</f>
        <v>43.8</v>
      </c>
    </row>
    <row r="508" spans="1:7" ht="30">
      <c r="A508" s="81" t="s">
        <v>442</v>
      </c>
      <c r="B508" s="31" t="s">
        <v>421</v>
      </c>
      <c r="C508" s="26" t="s">
        <v>463</v>
      </c>
      <c r="D508" s="76" t="s">
        <v>443</v>
      </c>
      <c r="E508" s="27"/>
      <c r="F508" s="33">
        <f>F509</f>
        <v>19</v>
      </c>
      <c r="G508" s="33">
        <f>G509</f>
        <v>19</v>
      </c>
    </row>
    <row r="509" spans="1:7" ht="30">
      <c r="A509" s="30" t="s">
        <v>86</v>
      </c>
      <c r="B509" s="31" t="s">
        <v>421</v>
      </c>
      <c r="C509" s="26" t="s">
        <v>463</v>
      </c>
      <c r="D509" s="76" t="s">
        <v>443</v>
      </c>
      <c r="E509" s="27">
        <v>600</v>
      </c>
      <c r="F509" s="33">
        <v>19</v>
      </c>
      <c r="G509" s="33">
        <v>19</v>
      </c>
    </row>
    <row r="510" spans="1:7" ht="30">
      <c r="A510" s="48" t="s">
        <v>444</v>
      </c>
      <c r="B510" s="49" t="s">
        <v>421</v>
      </c>
      <c r="C510" s="26" t="s">
        <v>463</v>
      </c>
      <c r="D510" s="49" t="s">
        <v>445</v>
      </c>
      <c r="E510" s="41"/>
      <c r="F510" s="33">
        <f>F511</f>
        <v>24.8</v>
      </c>
      <c r="G510" s="33">
        <f>G511</f>
        <v>24.8</v>
      </c>
    </row>
    <row r="511" spans="1:7" ht="30">
      <c r="A511" s="30" t="s">
        <v>86</v>
      </c>
      <c r="B511" s="49" t="s">
        <v>421</v>
      </c>
      <c r="C511" s="26" t="s">
        <v>463</v>
      </c>
      <c r="D511" s="49" t="s">
        <v>445</v>
      </c>
      <c r="E511" s="41">
        <v>600</v>
      </c>
      <c r="F511" s="33">
        <v>24.8</v>
      </c>
      <c r="G511" s="33">
        <v>24.8</v>
      </c>
    </row>
    <row r="512" spans="1:7">
      <c r="A512" s="30" t="s">
        <v>263</v>
      </c>
      <c r="B512" s="31" t="s">
        <v>421</v>
      </c>
      <c r="C512" s="26" t="s">
        <v>264</v>
      </c>
      <c r="D512" s="31"/>
      <c r="E512" s="27"/>
      <c r="F512" s="33">
        <f t="shared" ref="F512:G514" si="39">F513</f>
        <v>16395</v>
      </c>
      <c r="G512" s="33">
        <f t="shared" si="39"/>
        <v>16394.900000000001</v>
      </c>
    </row>
    <row r="513" spans="1:7" ht="30">
      <c r="A513" s="30" t="s">
        <v>255</v>
      </c>
      <c r="B513" s="31" t="s">
        <v>421</v>
      </c>
      <c r="C513" s="26" t="s">
        <v>264</v>
      </c>
      <c r="D513" s="31" t="s">
        <v>256</v>
      </c>
      <c r="E513" s="27"/>
      <c r="F513" s="33">
        <f t="shared" si="39"/>
        <v>16395</v>
      </c>
      <c r="G513" s="33">
        <f t="shared" si="39"/>
        <v>16394.900000000001</v>
      </c>
    </row>
    <row r="514" spans="1:7">
      <c r="A514" s="38" t="s">
        <v>465</v>
      </c>
      <c r="B514" s="31" t="s">
        <v>421</v>
      </c>
      <c r="C514" s="31" t="s">
        <v>264</v>
      </c>
      <c r="D514" s="31" t="s">
        <v>466</v>
      </c>
      <c r="E514" s="42"/>
      <c r="F514" s="33">
        <f t="shared" si="39"/>
        <v>16395</v>
      </c>
      <c r="G514" s="33">
        <f t="shared" si="39"/>
        <v>16394.900000000001</v>
      </c>
    </row>
    <row r="515" spans="1:7" ht="30">
      <c r="A515" s="51" t="s">
        <v>467</v>
      </c>
      <c r="B515" s="49" t="s">
        <v>421</v>
      </c>
      <c r="C515" s="49" t="s">
        <v>264</v>
      </c>
      <c r="D515" s="49" t="s">
        <v>468</v>
      </c>
      <c r="E515" s="42"/>
      <c r="F515" s="33">
        <f>F516+F518+F522</f>
        <v>16395</v>
      </c>
      <c r="G515" s="33">
        <f>G516+G518+G522</f>
        <v>16394.900000000001</v>
      </c>
    </row>
    <row r="516" spans="1:7" ht="30">
      <c r="A516" s="38" t="s">
        <v>469</v>
      </c>
      <c r="B516" s="31" t="s">
        <v>421</v>
      </c>
      <c r="C516" s="31" t="s">
        <v>264</v>
      </c>
      <c r="D516" s="31" t="s">
        <v>470</v>
      </c>
      <c r="E516" s="42"/>
      <c r="F516" s="33">
        <f>F517</f>
        <v>989.7</v>
      </c>
      <c r="G516" s="33">
        <f>G517</f>
        <v>989.7</v>
      </c>
    </row>
    <row r="517" spans="1:7" ht="30">
      <c r="A517" s="30" t="s">
        <v>86</v>
      </c>
      <c r="B517" s="31" t="s">
        <v>421</v>
      </c>
      <c r="C517" s="26" t="s">
        <v>264</v>
      </c>
      <c r="D517" s="31" t="s">
        <v>470</v>
      </c>
      <c r="E517" s="27">
        <v>600</v>
      </c>
      <c r="F517" s="33">
        <v>989.7</v>
      </c>
      <c r="G517" s="33">
        <v>989.7</v>
      </c>
    </row>
    <row r="518" spans="1:7" ht="45">
      <c r="A518" s="30" t="s">
        <v>471</v>
      </c>
      <c r="B518" s="31" t="s">
        <v>421</v>
      </c>
      <c r="C518" s="26" t="s">
        <v>264</v>
      </c>
      <c r="D518" s="31" t="s">
        <v>472</v>
      </c>
      <c r="E518" s="27"/>
      <c r="F518" s="33">
        <f>F519+F520+F521</f>
        <v>6677.3</v>
      </c>
      <c r="G518" s="33">
        <f>G519+G520+G521</f>
        <v>6677.2</v>
      </c>
    </row>
    <row r="519" spans="1:7" ht="30">
      <c r="A519" s="30" t="s">
        <v>27</v>
      </c>
      <c r="B519" s="31" t="s">
        <v>421</v>
      </c>
      <c r="C519" s="26" t="s">
        <v>264</v>
      </c>
      <c r="D519" s="31" t="s">
        <v>472</v>
      </c>
      <c r="E519" s="27">
        <v>200</v>
      </c>
      <c r="F519" s="33">
        <v>8.4</v>
      </c>
      <c r="G519" s="33">
        <v>8.3000000000000007</v>
      </c>
    </row>
    <row r="520" spans="1:7">
      <c r="A520" s="30" t="s">
        <v>35</v>
      </c>
      <c r="B520" s="31" t="s">
        <v>421</v>
      </c>
      <c r="C520" s="26" t="s">
        <v>264</v>
      </c>
      <c r="D520" s="31" t="s">
        <v>472</v>
      </c>
      <c r="E520" s="27">
        <v>300</v>
      </c>
      <c r="F520" s="33">
        <v>1800.1</v>
      </c>
      <c r="G520" s="33">
        <v>1800.1</v>
      </c>
    </row>
    <row r="521" spans="1:7" ht="30">
      <c r="A521" s="30" t="s">
        <v>86</v>
      </c>
      <c r="B521" s="31" t="s">
        <v>421</v>
      </c>
      <c r="C521" s="26" t="s">
        <v>264</v>
      </c>
      <c r="D521" s="31" t="s">
        <v>472</v>
      </c>
      <c r="E521" s="27">
        <v>600</v>
      </c>
      <c r="F521" s="33">
        <v>4868.8</v>
      </c>
      <c r="G521" s="33">
        <v>4868.8</v>
      </c>
    </row>
    <row r="522" spans="1:7" ht="90">
      <c r="A522" s="30" t="s">
        <v>473</v>
      </c>
      <c r="B522" s="31" t="s">
        <v>421</v>
      </c>
      <c r="C522" s="26" t="s">
        <v>264</v>
      </c>
      <c r="D522" s="76" t="s">
        <v>474</v>
      </c>
      <c r="E522" s="27"/>
      <c r="F522" s="33">
        <f>F523+F524+F525</f>
        <v>8728</v>
      </c>
      <c r="G522" s="33">
        <f>G523+G524+G525</f>
        <v>8728</v>
      </c>
    </row>
    <row r="523" spans="1:7" ht="30">
      <c r="A523" s="30" t="s">
        <v>27</v>
      </c>
      <c r="B523" s="31" t="s">
        <v>421</v>
      </c>
      <c r="C523" s="26" t="s">
        <v>264</v>
      </c>
      <c r="D523" s="76" t="s">
        <v>474</v>
      </c>
      <c r="E523" s="27">
        <v>200</v>
      </c>
      <c r="F523" s="33">
        <v>5.8</v>
      </c>
      <c r="G523" s="33">
        <v>5.8</v>
      </c>
    </row>
    <row r="524" spans="1:7">
      <c r="A524" s="30" t="s">
        <v>35</v>
      </c>
      <c r="B524" s="31" t="s">
        <v>421</v>
      </c>
      <c r="C524" s="26" t="s">
        <v>264</v>
      </c>
      <c r="D524" s="76" t="s">
        <v>474</v>
      </c>
      <c r="E524" s="27">
        <v>300</v>
      </c>
      <c r="F524" s="33">
        <v>1459.8</v>
      </c>
      <c r="G524" s="33">
        <v>1459.8</v>
      </c>
    </row>
    <row r="525" spans="1:7" ht="30">
      <c r="A525" s="30" t="s">
        <v>86</v>
      </c>
      <c r="B525" s="31" t="s">
        <v>421</v>
      </c>
      <c r="C525" s="26" t="s">
        <v>264</v>
      </c>
      <c r="D525" s="76" t="s">
        <v>474</v>
      </c>
      <c r="E525" s="27">
        <v>600</v>
      </c>
      <c r="F525" s="33">
        <v>7262.4</v>
      </c>
      <c r="G525" s="33">
        <v>7262.4</v>
      </c>
    </row>
    <row r="526" spans="1:7">
      <c r="A526" s="30" t="s">
        <v>475</v>
      </c>
      <c r="B526" s="31" t="s">
        <v>421</v>
      </c>
      <c r="C526" s="26" t="s">
        <v>476</v>
      </c>
      <c r="D526" s="76"/>
      <c r="E526" s="27"/>
      <c r="F526" s="33">
        <f>F527</f>
        <v>76032.900000000009</v>
      </c>
      <c r="G526" s="33">
        <f>G527</f>
        <v>75654.399999999994</v>
      </c>
    </row>
    <row r="527" spans="1:7" ht="30">
      <c r="A527" s="30" t="s">
        <v>255</v>
      </c>
      <c r="B527" s="31" t="s">
        <v>421</v>
      </c>
      <c r="C527" s="31" t="s">
        <v>476</v>
      </c>
      <c r="D527" s="31" t="s">
        <v>256</v>
      </c>
      <c r="E527" s="42"/>
      <c r="F527" s="33">
        <f>F528+F533</f>
        <v>76032.900000000009</v>
      </c>
      <c r="G527" s="33">
        <f>G528+G533</f>
        <v>75654.399999999994</v>
      </c>
    </row>
    <row r="528" spans="1:7">
      <c r="A528" s="38" t="s">
        <v>465</v>
      </c>
      <c r="B528" s="31" t="s">
        <v>421</v>
      </c>
      <c r="C528" s="31" t="s">
        <v>476</v>
      </c>
      <c r="D528" s="49" t="s">
        <v>466</v>
      </c>
      <c r="E528" s="42"/>
      <c r="F528" s="33">
        <f>F529</f>
        <v>6621</v>
      </c>
      <c r="G528" s="33">
        <f>G529</f>
        <v>6302.9000000000005</v>
      </c>
    </row>
    <row r="529" spans="1:7" ht="45">
      <c r="A529" s="51" t="s">
        <v>477</v>
      </c>
      <c r="B529" s="31" t="s">
        <v>421</v>
      </c>
      <c r="C529" s="31" t="s">
        <v>476</v>
      </c>
      <c r="D529" s="49" t="s">
        <v>478</v>
      </c>
      <c r="E529" s="42"/>
      <c r="F529" s="33">
        <f>F530</f>
        <v>6621</v>
      </c>
      <c r="G529" s="33">
        <f>G530</f>
        <v>6302.9000000000005</v>
      </c>
    </row>
    <row r="530" spans="1:7" ht="105">
      <c r="A530" s="30" t="s">
        <v>479</v>
      </c>
      <c r="B530" s="31" t="s">
        <v>421</v>
      </c>
      <c r="C530" s="31" t="s">
        <v>476</v>
      </c>
      <c r="D530" s="49" t="s">
        <v>480</v>
      </c>
      <c r="E530" s="42"/>
      <c r="F530" s="33">
        <f>F531+F532</f>
        <v>6621</v>
      </c>
      <c r="G530" s="33">
        <f>G531+G532</f>
        <v>6302.9000000000005</v>
      </c>
    </row>
    <row r="531" spans="1:7" ht="60">
      <c r="A531" s="30" t="s">
        <v>22</v>
      </c>
      <c r="B531" s="31" t="s">
        <v>421</v>
      </c>
      <c r="C531" s="31" t="s">
        <v>476</v>
      </c>
      <c r="D531" s="49" t="s">
        <v>480</v>
      </c>
      <c r="E531" s="41">
        <v>100</v>
      </c>
      <c r="F531" s="33">
        <v>6116.4</v>
      </c>
      <c r="G531" s="33">
        <v>5838.6</v>
      </c>
    </row>
    <row r="532" spans="1:7" ht="30">
      <c r="A532" s="30" t="s">
        <v>27</v>
      </c>
      <c r="B532" s="31" t="s">
        <v>421</v>
      </c>
      <c r="C532" s="26" t="s">
        <v>476</v>
      </c>
      <c r="D532" s="49" t="s">
        <v>480</v>
      </c>
      <c r="E532" s="41">
        <v>200</v>
      </c>
      <c r="F532" s="33">
        <v>504.6</v>
      </c>
      <c r="G532" s="33">
        <v>464.3</v>
      </c>
    </row>
    <row r="533" spans="1:7" ht="60">
      <c r="A533" s="30" t="s">
        <v>481</v>
      </c>
      <c r="B533" s="31" t="s">
        <v>421</v>
      </c>
      <c r="C533" s="26" t="s">
        <v>476</v>
      </c>
      <c r="D533" s="49" t="s">
        <v>439</v>
      </c>
      <c r="E533" s="27"/>
      <c r="F533" s="33">
        <f>F534</f>
        <v>69411.900000000009</v>
      </c>
      <c r="G533" s="33">
        <f>G534</f>
        <v>69351.5</v>
      </c>
    </row>
    <row r="534" spans="1:7" ht="30">
      <c r="A534" s="30" t="s">
        <v>482</v>
      </c>
      <c r="B534" s="31" t="s">
        <v>421</v>
      </c>
      <c r="C534" s="26" t="s">
        <v>476</v>
      </c>
      <c r="D534" s="49" t="s">
        <v>483</v>
      </c>
      <c r="E534" s="27"/>
      <c r="F534" s="33">
        <f>F535+F539</f>
        <v>69411.900000000009</v>
      </c>
      <c r="G534" s="33">
        <f>G535+G539</f>
        <v>69351.5</v>
      </c>
    </row>
    <row r="535" spans="1:7" ht="45">
      <c r="A535" s="38" t="s">
        <v>52</v>
      </c>
      <c r="B535" s="31" t="s">
        <v>421</v>
      </c>
      <c r="C535" s="26" t="s">
        <v>476</v>
      </c>
      <c r="D535" s="76" t="s">
        <v>484</v>
      </c>
      <c r="E535" s="27"/>
      <c r="F535" s="33">
        <f>F536+F537+F538</f>
        <v>21467.200000000001</v>
      </c>
      <c r="G535" s="33">
        <f>G536+G537+G538</f>
        <v>21425.9</v>
      </c>
    </row>
    <row r="536" spans="1:7" ht="60">
      <c r="A536" s="30" t="s">
        <v>22</v>
      </c>
      <c r="B536" s="31" t="s">
        <v>421</v>
      </c>
      <c r="C536" s="26" t="s">
        <v>476</v>
      </c>
      <c r="D536" s="76" t="s">
        <v>484</v>
      </c>
      <c r="E536" s="27">
        <v>100</v>
      </c>
      <c r="F536" s="33">
        <v>20326</v>
      </c>
      <c r="G536" s="33">
        <v>20326</v>
      </c>
    </row>
    <row r="537" spans="1:7" ht="30">
      <c r="A537" s="30" t="s">
        <v>27</v>
      </c>
      <c r="B537" s="31" t="s">
        <v>421</v>
      </c>
      <c r="C537" s="26" t="s">
        <v>476</v>
      </c>
      <c r="D537" s="76" t="s">
        <v>484</v>
      </c>
      <c r="E537" s="27">
        <v>200</v>
      </c>
      <c r="F537" s="33">
        <v>1134.4000000000001</v>
      </c>
      <c r="G537" s="33">
        <v>1093.2</v>
      </c>
    </row>
    <row r="538" spans="1:7">
      <c r="A538" s="34" t="s">
        <v>28</v>
      </c>
      <c r="B538" s="31" t="s">
        <v>421</v>
      </c>
      <c r="C538" s="26" t="s">
        <v>476</v>
      </c>
      <c r="D538" s="76" t="s">
        <v>484</v>
      </c>
      <c r="E538" s="27">
        <v>800</v>
      </c>
      <c r="F538" s="33">
        <v>6.8</v>
      </c>
      <c r="G538" s="33">
        <v>6.7</v>
      </c>
    </row>
    <row r="539" spans="1:7" ht="45">
      <c r="A539" s="34" t="s">
        <v>70</v>
      </c>
      <c r="B539" s="31" t="s">
        <v>421</v>
      </c>
      <c r="C539" s="26" t="s">
        <v>476</v>
      </c>
      <c r="D539" s="76" t="s">
        <v>485</v>
      </c>
      <c r="E539" s="27"/>
      <c r="F539" s="33">
        <f>F540+F541+F542+F543</f>
        <v>47944.700000000004</v>
      </c>
      <c r="G539" s="33">
        <f>G540+G541+G542+G543</f>
        <v>47925.599999999999</v>
      </c>
    </row>
    <row r="540" spans="1:7" ht="60">
      <c r="A540" s="30" t="s">
        <v>22</v>
      </c>
      <c r="B540" s="31" t="s">
        <v>421</v>
      </c>
      <c r="C540" s="26" t="s">
        <v>476</v>
      </c>
      <c r="D540" s="76" t="s">
        <v>485</v>
      </c>
      <c r="E540" s="27">
        <v>100</v>
      </c>
      <c r="F540" s="33">
        <v>40295.4</v>
      </c>
      <c r="G540" s="33">
        <v>40289.4</v>
      </c>
    </row>
    <row r="541" spans="1:7" ht="30">
      <c r="A541" s="30" t="s">
        <v>27</v>
      </c>
      <c r="B541" s="31" t="s">
        <v>421</v>
      </c>
      <c r="C541" s="26" t="s">
        <v>476</v>
      </c>
      <c r="D541" s="76" t="s">
        <v>485</v>
      </c>
      <c r="E541" s="27">
        <v>200</v>
      </c>
      <c r="F541" s="33">
        <v>2554.8000000000002</v>
      </c>
      <c r="G541" s="33">
        <v>2554.8000000000002</v>
      </c>
    </row>
    <row r="542" spans="1:7">
      <c r="A542" s="34" t="s">
        <v>28</v>
      </c>
      <c r="B542" s="31" t="s">
        <v>421</v>
      </c>
      <c r="C542" s="26" t="s">
        <v>476</v>
      </c>
      <c r="D542" s="76" t="s">
        <v>485</v>
      </c>
      <c r="E542" s="27">
        <v>800</v>
      </c>
      <c r="F542" s="33">
        <v>3.2</v>
      </c>
      <c r="G542" s="33">
        <v>3.2</v>
      </c>
    </row>
    <row r="543" spans="1:7" ht="30">
      <c r="A543" s="30" t="s">
        <v>86</v>
      </c>
      <c r="B543" s="31" t="s">
        <v>421</v>
      </c>
      <c r="C543" s="26" t="s">
        <v>476</v>
      </c>
      <c r="D543" s="76" t="s">
        <v>485</v>
      </c>
      <c r="E543" s="27">
        <v>600</v>
      </c>
      <c r="F543" s="33">
        <v>5091.3</v>
      </c>
      <c r="G543" s="33">
        <v>5078.2</v>
      </c>
    </row>
    <row r="544" spans="1:7">
      <c r="A544" s="30" t="s">
        <v>36</v>
      </c>
      <c r="B544" s="31" t="s">
        <v>421</v>
      </c>
      <c r="C544" s="26" t="s">
        <v>37</v>
      </c>
      <c r="D544" s="31"/>
      <c r="E544" s="27"/>
      <c r="F544" s="33">
        <f t="shared" ref="F544:G545" si="40">F545</f>
        <v>151951</v>
      </c>
      <c r="G544" s="33">
        <f t="shared" si="40"/>
        <v>151834.9</v>
      </c>
    </row>
    <row r="545" spans="1:7">
      <c r="A545" s="30" t="s">
        <v>486</v>
      </c>
      <c r="B545" s="31" t="s">
        <v>421</v>
      </c>
      <c r="C545" s="26" t="s">
        <v>487</v>
      </c>
      <c r="D545" s="31"/>
      <c r="E545" s="26"/>
      <c r="F545" s="33">
        <f t="shared" si="40"/>
        <v>151951</v>
      </c>
      <c r="G545" s="33">
        <f t="shared" si="40"/>
        <v>151834.9</v>
      </c>
    </row>
    <row r="546" spans="1:7" ht="30">
      <c r="A546" s="30" t="s">
        <v>255</v>
      </c>
      <c r="B546" s="31" t="s">
        <v>421</v>
      </c>
      <c r="C546" s="26" t="s">
        <v>487</v>
      </c>
      <c r="D546" s="31" t="s">
        <v>256</v>
      </c>
      <c r="E546" s="26"/>
      <c r="F546" s="33">
        <f>F547+F551</f>
        <v>151951</v>
      </c>
      <c r="G546" s="33">
        <f>G547+G551</f>
        <v>151834.9</v>
      </c>
    </row>
    <row r="547" spans="1:7" ht="30">
      <c r="A547" s="34" t="s">
        <v>257</v>
      </c>
      <c r="B547" s="31" t="s">
        <v>421</v>
      </c>
      <c r="C547" s="26" t="s">
        <v>487</v>
      </c>
      <c r="D547" s="31" t="s">
        <v>258</v>
      </c>
      <c r="E547" s="26"/>
      <c r="F547" s="33">
        <f t="shared" ref="F547:G549" si="41">F548</f>
        <v>98778.2</v>
      </c>
      <c r="G547" s="33">
        <f t="shared" si="41"/>
        <v>98778.2</v>
      </c>
    </row>
    <row r="548" spans="1:7" ht="45">
      <c r="A548" s="34" t="s">
        <v>425</v>
      </c>
      <c r="B548" s="31" t="s">
        <v>421</v>
      </c>
      <c r="C548" s="26" t="s">
        <v>487</v>
      </c>
      <c r="D548" s="31" t="s">
        <v>426</v>
      </c>
      <c r="E548" s="26"/>
      <c r="F548" s="33">
        <f t="shared" si="41"/>
        <v>98778.2</v>
      </c>
      <c r="G548" s="33">
        <f t="shared" si="41"/>
        <v>98778.2</v>
      </c>
    </row>
    <row r="549" spans="1:7" ht="105">
      <c r="A549" s="40" t="s">
        <v>488</v>
      </c>
      <c r="B549" s="31" t="s">
        <v>421</v>
      </c>
      <c r="C549" s="26" t="s">
        <v>487</v>
      </c>
      <c r="D549" s="31" t="s">
        <v>489</v>
      </c>
      <c r="E549" s="27"/>
      <c r="F549" s="33">
        <f t="shared" si="41"/>
        <v>98778.2</v>
      </c>
      <c r="G549" s="33">
        <f t="shared" si="41"/>
        <v>98778.2</v>
      </c>
    </row>
    <row r="550" spans="1:7" ht="30">
      <c r="A550" s="30" t="s">
        <v>86</v>
      </c>
      <c r="B550" s="31" t="s">
        <v>421</v>
      </c>
      <c r="C550" s="26" t="s">
        <v>487</v>
      </c>
      <c r="D550" s="31" t="s">
        <v>489</v>
      </c>
      <c r="E550" s="27">
        <v>600</v>
      </c>
      <c r="F550" s="33">
        <v>98778.2</v>
      </c>
      <c r="G550" s="33">
        <v>98778.2</v>
      </c>
    </row>
    <row r="551" spans="1:7">
      <c r="A551" s="34" t="s">
        <v>465</v>
      </c>
      <c r="B551" s="31" t="s">
        <v>421</v>
      </c>
      <c r="C551" s="26" t="s">
        <v>487</v>
      </c>
      <c r="D551" s="31" t="s">
        <v>466</v>
      </c>
      <c r="E551" s="26"/>
      <c r="F551" s="33">
        <f>F552</f>
        <v>53172.800000000003</v>
      </c>
      <c r="G551" s="33">
        <f>G552</f>
        <v>53056.7</v>
      </c>
    </row>
    <row r="552" spans="1:7" ht="45">
      <c r="A552" s="51" t="s">
        <v>477</v>
      </c>
      <c r="B552" s="31" t="s">
        <v>421</v>
      </c>
      <c r="C552" s="26" t="s">
        <v>487</v>
      </c>
      <c r="D552" s="31" t="s">
        <v>478</v>
      </c>
      <c r="E552" s="26"/>
      <c r="F552" s="33">
        <f>F553+F556+F559</f>
        <v>53172.800000000003</v>
      </c>
      <c r="G552" s="33">
        <f>G553+G556+G559</f>
        <v>53056.7</v>
      </c>
    </row>
    <row r="553" spans="1:7" ht="105">
      <c r="A553" s="52" t="s">
        <v>490</v>
      </c>
      <c r="B553" s="31" t="s">
        <v>421</v>
      </c>
      <c r="C553" s="26" t="s">
        <v>487</v>
      </c>
      <c r="D553" s="31" t="s">
        <v>491</v>
      </c>
      <c r="E553" s="27"/>
      <c r="F553" s="33">
        <f>F554+F555</f>
        <v>4443.8999999999996</v>
      </c>
      <c r="G553" s="33">
        <f>G554+G555</f>
        <v>4360.5999999999995</v>
      </c>
    </row>
    <row r="554" spans="1:7" ht="30">
      <c r="A554" s="30" t="s">
        <v>27</v>
      </c>
      <c r="B554" s="31" t="s">
        <v>421</v>
      </c>
      <c r="C554" s="26" t="s">
        <v>487</v>
      </c>
      <c r="D554" s="31" t="s">
        <v>491</v>
      </c>
      <c r="E554" s="27">
        <v>200</v>
      </c>
      <c r="F554" s="33">
        <v>31.5</v>
      </c>
      <c r="G554" s="33">
        <v>20.7</v>
      </c>
    </row>
    <row r="555" spans="1:7">
      <c r="A555" s="30" t="s">
        <v>35</v>
      </c>
      <c r="B555" s="31" t="s">
        <v>421</v>
      </c>
      <c r="C555" s="26" t="s">
        <v>487</v>
      </c>
      <c r="D555" s="31" t="s">
        <v>491</v>
      </c>
      <c r="E555" s="27">
        <v>300</v>
      </c>
      <c r="F555" s="33">
        <v>4412.3999999999996</v>
      </c>
      <c r="G555" s="33">
        <v>4339.8999999999996</v>
      </c>
    </row>
    <row r="556" spans="1:7" ht="120">
      <c r="A556" s="52" t="s">
        <v>492</v>
      </c>
      <c r="B556" s="31" t="s">
        <v>421</v>
      </c>
      <c r="C556" s="26" t="s">
        <v>487</v>
      </c>
      <c r="D556" s="31" t="s">
        <v>493</v>
      </c>
      <c r="E556" s="27"/>
      <c r="F556" s="33">
        <f>F557+F558</f>
        <v>151.1</v>
      </c>
      <c r="G556" s="33">
        <f>G557+G558</f>
        <v>145.5</v>
      </c>
    </row>
    <row r="557" spans="1:7" ht="30">
      <c r="A557" s="30" t="s">
        <v>27</v>
      </c>
      <c r="B557" s="31" t="s">
        <v>421</v>
      </c>
      <c r="C557" s="26" t="s">
        <v>487</v>
      </c>
      <c r="D557" s="31" t="s">
        <v>493</v>
      </c>
      <c r="E557" s="27">
        <v>200</v>
      </c>
      <c r="F557" s="33">
        <v>0.6</v>
      </c>
      <c r="G557" s="33">
        <v>0.6</v>
      </c>
    </row>
    <row r="558" spans="1:7">
      <c r="A558" s="30" t="s">
        <v>35</v>
      </c>
      <c r="B558" s="31" t="s">
        <v>421</v>
      </c>
      <c r="C558" s="26" t="s">
        <v>487</v>
      </c>
      <c r="D558" s="31" t="s">
        <v>493</v>
      </c>
      <c r="E558" s="27">
        <v>300</v>
      </c>
      <c r="F558" s="33">
        <v>150.5</v>
      </c>
      <c r="G558" s="33">
        <v>144.9</v>
      </c>
    </row>
    <row r="559" spans="1:7" ht="120">
      <c r="A559" s="52" t="s">
        <v>494</v>
      </c>
      <c r="B559" s="31" t="s">
        <v>421</v>
      </c>
      <c r="C559" s="26" t="s">
        <v>487</v>
      </c>
      <c r="D559" s="31" t="s">
        <v>495</v>
      </c>
      <c r="E559" s="27"/>
      <c r="F559" s="33">
        <f>F560+F561</f>
        <v>48577.8</v>
      </c>
      <c r="G559" s="33">
        <f>G560+G561</f>
        <v>48550.6</v>
      </c>
    </row>
    <row r="560" spans="1:7" ht="30">
      <c r="A560" s="30" t="s">
        <v>27</v>
      </c>
      <c r="B560" s="31" t="s">
        <v>421</v>
      </c>
      <c r="C560" s="26" t="s">
        <v>487</v>
      </c>
      <c r="D560" s="31" t="s">
        <v>495</v>
      </c>
      <c r="E560" s="27">
        <v>200</v>
      </c>
      <c r="F560" s="33">
        <v>9544.2999999999993</v>
      </c>
      <c r="G560" s="33">
        <v>9523.5</v>
      </c>
    </row>
    <row r="561" spans="1:7">
      <c r="A561" s="30" t="s">
        <v>35</v>
      </c>
      <c r="B561" s="31" t="s">
        <v>421</v>
      </c>
      <c r="C561" s="26" t="s">
        <v>487</v>
      </c>
      <c r="D561" s="31" t="s">
        <v>495</v>
      </c>
      <c r="E561" s="27">
        <v>300</v>
      </c>
      <c r="F561" s="33">
        <v>39033.5</v>
      </c>
      <c r="G561" s="33">
        <v>39027.1</v>
      </c>
    </row>
    <row r="562" spans="1:7" ht="15.75">
      <c r="A562" s="30"/>
      <c r="B562" s="82"/>
      <c r="C562" s="82"/>
      <c r="D562" s="82"/>
      <c r="E562" s="82"/>
      <c r="F562" s="33"/>
      <c r="G562" s="33"/>
    </row>
    <row r="563" spans="1:7" ht="29.25">
      <c r="A563" s="24" t="s">
        <v>496</v>
      </c>
      <c r="B563" s="25" t="s">
        <v>497</v>
      </c>
      <c r="C563" s="26" t="s">
        <v>43</v>
      </c>
      <c r="D563" s="25"/>
      <c r="E563" s="27"/>
      <c r="F563" s="29">
        <f>F568+F575+F577+F584+F588+F594+F599+F603+F606+F611</f>
        <v>301397</v>
      </c>
      <c r="G563" s="29">
        <f>G568+G575+G577+G584+G588+G594+G599+G603+G606+G611</f>
        <v>301396.60000000003</v>
      </c>
    </row>
    <row r="564" spans="1:7">
      <c r="A564" s="83" t="s">
        <v>183</v>
      </c>
      <c r="B564" s="31" t="s">
        <v>497</v>
      </c>
      <c r="C564" s="26" t="s">
        <v>184</v>
      </c>
      <c r="D564" s="31"/>
      <c r="E564" s="84"/>
      <c r="F564" s="33">
        <f t="shared" ref="F564:G568" si="42">F565</f>
        <v>2410.1999999999998</v>
      </c>
      <c r="G564" s="33">
        <f t="shared" si="42"/>
        <v>2410.1999999999998</v>
      </c>
    </row>
    <row r="565" spans="1:7">
      <c r="A565" s="83" t="s">
        <v>229</v>
      </c>
      <c r="B565" s="31" t="s">
        <v>497</v>
      </c>
      <c r="C565" s="26" t="s">
        <v>230</v>
      </c>
      <c r="D565" s="31"/>
      <c r="E565" s="85"/>
      <c r="F565" s="33">
        <f t="shared" si="42"/>
        <v>2410.1999999999998</v>
      </c>
      <c r="G565" s="33">
        <f t="shared" si="42"/>
        <v>2410.1999999999998</v>
      </c>
    </row>
    <row r="566" spans="1:7" ht="45">
      <c r="A566" s="68" t="s">
        <v>239</v>
      </c>
      <c r="B566" s="31" t="s">
        <v>497</v>
      </c>
      <c r="C566" s="26" t="s">
        <v>230</v>
      </c>
      <c r="D566" s="31" t="s">
        <v>242</v>
      </c>
      <c r="E566" s="85"/>
      <c r="F566" s="33">
        <f t="shared" si="42"/>
        <v>2410.1999999999998</v>
      </c>
      <c r="G566" s="33">
        <f t="shared" si="42"/>
        <v>2410.1999999999998</v>
      </c>
    </row>
    <row r="567" spans="1:7" ht="45">
      <c r="A567" s="68" t="s">
        <v>241</v>
      </c>
      <c r="B567" s="31" t="s">
        <v>497</v>
      </c>
      <c r="C567" s="26" t="s">
        <v>230</v>
      </c>
      <c r="D567" s="31" t="s">
        <v>244</v>
      </c>
      <c r="E567" s="85"/>
      <c r="F567" s="33">
        <f t="shared" si="42"/>
        <v>2410.1999999999998</v>
      </c>
      <c r="G567" s="33">
        <f t="shared" si="42"/>
        <v>2410.1999999999998</v>
      </c>
    </row>
    <row r="568" spans="1:7" ht="30">
      <c r="A568" s="68" t="s">
        <v>243</v>
      </c>
      <c r="B568" s="31" t="s">
        <v>497</v>
      </c>
      <c r="C568" s="26" t="s">
        <v>230</v>
      </c>
      <c r="D568" s="31" t="s">
        <v>244</v>
      </c>
      <c r="E568" s="85"/>
      <c r="F568" s="33">
        <f t="shared" si="42"/>
        <v>2410.1999999999998</v>
      </c>
      <c r="G568" s="33">
        <f t="shared" si="42"/>
        <v>2410.1999999999998</v>
      </c>
    </row>
    <row r="569" spans="1:7" ht="30">
      <c r="A569" s="68" t="s">
        <v>86</v>
      </c>
      <c r="B569" s="31" t="s">
        <v>497</v>
      </c>
      <c r="C569" s="26" t="s">
        <v>230</v>
      </c>
      <c r="D569" s="31" t="s">
        <v>244</v>
      </c>
      <c r="E569" s="27">
        <v>600</v>
      </c>
      <c r="F569" s="32">
        <v>2410.1999999999998</v>
      </c>
      <c r="G569" s="33">
        <v>2410.1999999999998</v>
      </c>
    </row>
    <row r="570" spans="1:7">
      <c r="A570" s="30" t="s">
        <v>251</v>
      </c>
      <c r="B570" s="31" t="s">
        <v>497</v>
      </c>
      <c r="C570" s="26" t="s">
        <v>252</v>
      </c>
      <c r="D570" s="31"/>
      <c r="E570" s="31"/>
      <c r="F570" s="33">
        <f t="shared" ref="F570:G573" si="43">F571</f>
        <v>76303.000000000015</v>
      </c>
      <c r="G570" s="33">
        <f t="shared" si="43"/>
        <v>76303</v>
      </c>
    </row>
    <row r="571" spans="1:7">
      <c r="A571" s="30" t="s">
        <v>462</v>
      </c>
      <c r="B571" s="31" t="s">
        <v>497</v>
      </c>
      <c r="C571" s="26" t="s">
        <v>463</v>
      </c>
      <c r="D571" s="31"/>
      <c r="E571" s="31"/>
      <c r="F571" s="33">
        <f t="shared" si="43"/>
        <v>76303.000000000015</v>
      </c>
      <c r="G571" s="33">
        <f t="shared" si="43"/>
        <v>76303</v>
      </c>
    </row>
    <row r="572" spans="1:7" ht="30">
      <c r="A572" s="34" t="s">
        <v>498</v>
      </c>
      <c r="B572" s="31" t="s">
        <v>497</v>
      </c>
      <c r="C572" s="26" t="s">
        <v>463</v>
      </c>
      <c r="D572" s="86" t="s">
        <v>499</v>
      </c>
      <c r="E572" s="31"/>
      <c r="F572" s="33">
        <f t="shared" si="43"/>
        <v>76303.000000000015</v>
      </c>
      <c r="G572" s="33">
        <f t="shared" si="43"/>
        <v>76303</v>
      </c>
    </row>
    <row r="573" spans="1:7" ht="30">
      <c r="A573" s="30" t="s">
        <v>500</v>
      </c>
      <c r="B573" s="31" t="s">
        <v>497</v>
      </c>
      <c r="C573" s="26" t="s">
        <v>463</v>
      </c>
      <c r="D573" s="31" t="s">
        <v>501</v>
      </c>
      <c r="E573" s="31"/>
      <c r="F573" s="33">
        <f t="shared" si="43"/>
        <v>76303.000000000015</v>
      </c>
      <c r="G573" s="33">
        <f t="shared" si="43"/>
        <v>76303</v>
      </c>
    </row>
    <row r="574" spans="1:7" ht="30">
      <c r="A574" s="30" t="s">
        <v>502</v>
      </c>
      <c r="B574" s="31" t="s">
        <v>497</v>
      </c>
      <c r="C574" s="26" t="s">
        <v>463</v>
      </c>
      <c r="D574" s="49" t="s">
        <v>503</v>
      </c>
      <c r="E574" s="31"/>
      <c r="F574" s="33">
        <f>F575+F577</f>
        <v>76303.000000000015</v>
      </c>
      <c r="G574" s="33">
        <f>G575+G577</f>
        <v>76303</v>
      </c>
    </row>
    <row r="575" spans="1:7" ht="30">
      <c r="A575" s="87" t="s">
        <v>504</v>
      </c>
      <c r="B575" s="31" t="s">
        <v>497</v>
      </c>
      <c r="C575" s="26" t="s">
        <v>463</v>
      </c>
      <c r="D575" s="49" t="s">
        <v>505</v>
      </c>
      <c r="E575" s="31"/>
      <c r="F575" s="33">
        <f>F576</f>
        <v>2156.9</v>
      </c>
      <c r="G575" s="33">
        <f>G576</f>
        <v>2156.9</v>
      </c>
    </row>
    <row r="576" spans="1:7" ht="30">
      <c r="A576" s="30" t="s">
        <v>86</v>
      </c>
      <c r="B576" s="31" t="s">
        <v>497</v>
      </c>
      <c r="C576" s="26" t="s">
        <v>463</v>
      </c>
      <c r="D576" s="49" t="s">
        <v>505</v>
      </c>
      <c r="E576" s="31" t="s">
        <v>430</v>
      </c>
      <c r="F576" s="32">
        <v>2156.9</v>
      </c>
      <c r="G576" s="33">
        <v>2156.9</v>
      </c>
    </row>
    <row r="577" spans="1:7" ht="45">
      <c r="A577" s="34" t="s">
        <v>70</v>
      </c>
      <c r="B577" s="31" t="s">
        <v>497</v>
      </c>
      <c r="C577" s="26" t="s">
        <v>463</v>
      </c>
      <c r="D577" s="31" t="s">
        <v>506</v>
      </c>
      <c r="E577" s="31"/>
      <c r="F577" s="33">
        <f>F578</f>
        <v>74146.10000000002</v>
      </c>
      <c r="G577" s="33">
        <f>G578</f>
        <v>74146.100000000006</v>
      </c>
    </row>
    <row r="578" spans="1:7" ht="30">
      <c r="A578" s="30" t="s">
        <v>86</v>
      </c>
      <c r="B578" s="31" t="s">
        <v>497</v>
      </c>
      <c r="C578" s="26" t="s">
        <v>463</v>
      </c>
      <c r="D578" s="31" t="s">
        <v>506</v>
      </c>
      <c r="E578" s="31" t="s">
        <v>430</v>
      </c>
      <c r="F578" s="32">
        <v>74146.10000000002</v>
      </c>
      <c r="G578" s="33">
        <v>74146.100000000006</v>
      </c>
    </row>
    <row r="579" spans="1:7">
      <c r="A579" s="30" t="s">
        <v>507</v>
      </c>
      <c r="B579" s="31" t="s">
        <v>497</v>
      </c>
      <c r="C579" s="26" t="s">
        <v>508</v>
      </c>
      <c r="D579" s="76"/>
      <c r="E579" s="27"/>
      <c r="F579" s="64">
        <f>F580+F590</f>
        <v>222683.80000000002</v>
      </c>
      <c r="G579" s="64">
        <f>G580+G590</f>
        <v>222683.40000000002</v>
      </c>
    </row>
    <row r="580" spans="1:7">
      <c r="A580" s="30" t="s">
        <v>509</v>
      </c>
      <c r="B580" s="31" t="s">
        <v>497</v>
      </c>
      <c r="C580" s="26" t="s">
        <v>510</v>
      </c>
      <c r="D580" s="31"/>
      <c r="E580" s="27"/>
      <c r="F580" s="64">
        <f>F581+F611</f>
        <v>179732.2</v>
      </c>
      <c r="G580" s="64">
        <f>G581+G611</f>
        <v>179732.2</v>
      </c>
    </row>
    <row r="581" spans="1:7" ht="30">
      <c r="A581" s="34" t="s">
        <v>498</v>
      </c>
      <c r="B581" s="31" t="s">
        <v>497</v>
      </c>
      <c r="C581" s="26" t="s">
        <v>510</v>
      </c>
      <c r="D581" s="86" t="s">
        <v>499</v>
      </c>
      <c r="E581" s="27"/>
      <c r="F581" s="64">
        <f>F582+F586</f>
        <v>179073.7</v>
      </c>
      <c r="G581" s="64">
        <f>G582+G586</f>
        <v>179073.7</v>
      </c>
    </row>
    <row r="582" spans="1:7">
      <c r="A582" s="30" t="s">
        <v>511</v>
      </c>
      <c r="B582" s="31" t="s">
        <v>497</v>
      </c>
      <c r="C582" s="26" t="s">
        <v>510</v>
      </c>
      <c r="D582" s="76" t="s">
        <v>512</v>
      </c>
      <c r="E582" s="27"/>
      <c r="F582" s="33">
        <f t="shared" ref="F582:G584" si="44">F583</f>
        <v>42025.599999999999</v>
      </c>
      <c r="G582" s="33">
        <f t="shared" si="44"/>
        <v>42025.599999999999</v>
      </c>
    </row>
    <row r="583" spans="1:7" ht="30">
      <c r="A583" s="30" t="s">
        <v>513</v>
      </c>
      <c r="B583" s="31" t="s">
        <v>497</v>
      </c>
      <c r="C583" s="26" t="s">
        <v>510</v>
      </c>
      <c r="D583" s="76" t="s">
        <v>514</v>
      </c>
      <c r="E583" s="27"/>
      <c r="F583" s="33">
        <f t="shared" si="44"/>
        <v>42025.599999999999</v>
      </c>
      <c r="G583" s="33">
        <f t="shared" si="44"/>
        <v>42025.599999999999</v>
      </c>
    </row>
    <row r="584" spans="1:7" ht="45">
      <c r="A584" s="34" t="s">
        <v>70</v>
      </c>
      <c r="B584" s="31" t="s">
        <v>497</v>
      </c>
      <c r="C584" s="26" t="s">
        <v>510</v>
      </c>
      <c r="D584" s="76" t="s">
        <v>515</v>
      </c>
      <c r="E584" s="27"/>
      <c r="F584" s="64">
        <f t="shared" si="44"/>
        <v>42025.599999999999</v>
      </c>
      <c r="G584" s="64">
        <f t="shared" si="44"/>
        <v>42025.599999999999</v>
      </c>
    </row>
    <row r="585" spans="1:7" ht="30">
      <c r="A585" s="30" t="s">
        <v>86</v>
      </c>
      <c r="B585" s="31" t="s">
        <v>497</v>
      </c>
      <c r="C585" s="26" t="s">
        <v>510</v>
      </c>
      <c r="D585" s="76" t="s">
        <v>515</v>
      </c>
      <c r="E585" s="27">
        <v>600</v>
      </c>
      <c r="F585" s="64">
        <v>42025.599999999999</v>
      </c>
      <c r="G585" s="64">
        <v>42025.599999999999</v>
      </c>
    </row>
    <row r="586" spans="1:7" ht="30">
      <c r="A586" s="30" t="s">
        <v>516</v>
      </c>
      <c r="B586" s="31" t="s">
        <v>497</v>
      </c>
      <c r="C586" s="26" t="s">
        <v>510</v>
      </c>
      <c r="D586" s="76" t="s">
        <v>517</v>
      </c>
      <c r="E586" s="31"/>
      <c r="F586" s="64">
        <f t="shared" ref="F586:G588" si="45">F587</f>
        <v>137048.1</v>
      </c>
      <c r="G586" s="64">
        <f t="shared" si="45"/>
        <v>137048.1</v>
      </c>
    </row>
    <row r="587" spans="1:7" ht="30">
      <c r="A587" s="30" t="s">
        <v>518</v>
      </c>
      <c r="B587" s="31" t="s">
        <v>497</v>
      </c>
      <c r="C587" s="26" t="s">
        <v>510</v>
      </c>
      <c r="D587" s="76" t="s">
        <v>519</v>
      </c>
      <c r="E587" s="31"/>
      <c r="F587" s="64">
        <f t="shared" si="45"/>
        <v>137048.1</v>
      </c>
      <c r="G587" s="64">
        <f t="shared" si="45"/>
        <v>137048.1</v>
      </c>
    </row>
    <row r="588" spans="1:7" ht="45">
      <c r="A588" s="34" t="s">
        <v>70</v>
      </c>
      <c r="B588" s="31" t="s">
        <v>497</v>
      </c>
      <c r="C588" s="26" t="s">
        <v>510</v>
      </c>
      <c r="D588" s="31" t="s">
        <v>520</v>
      </c>
      <c r="E588" s="31"/>
      <c r="F588" s="64">
        <f t="shared" si="45"/>
        <v>137048.1</v>
      </c>
      <c r="G588" s="64">
        <f t="shared" si="45"/>
        <v>137048.1</v>
      </c>
    </row>
    <row r="589" spans="1:7" ht="30">
      <c r="A589" s="30" t="s">
        <v>86</v>
      </c>
      <c r="B589" s="31" t="s">
        <v>497</v>
      </c>
      <c r="C589" s="26" t="s">
        <v>510</v>
      </c>
      <c r="D589" s="31" t="s">
        <v>520</v>
      </c>
      <c r="E589" s="27">
        <v>600</v>
      </c>
      <c r="F589" s="64">
        <v>137048.1</v>
      </c>
      <c r="G589" s="64">
        <v>137048.1</v>
      </c>
    </row>
    <row r="590" spans="1:7">
      <c r="A590" s="30" t="s">
        <v>521</v>
      </c>
      <c r="B590" s="31" t="s">
        <v>497</v>
      </c>
      <c r="C590" s="26" t="s">
        <v>522</v>
      </c>
      <c r="D590" s="31"/>
      <c r="E590" s="31"/>
      <c r="F590" s="64">
        <f>F591</f>
        <v>42951.600000000006</v>
      </c>
      <c r="G590" s="33">
        <f>G591</f>
        <v>42951.200000000004</v>
      </c>
    </row>
    <row r="591" spans="1:7" ht="30">
      <c r="A591" s="34" t="s">
        <v>498</v>
      </c>
      <c r="B591" s="31" t="s">
        <v>497</v>
      </c>
      <c r="C591" s="26" t="s">
        <v>522</v>
      </c>
      <c r="D591" s="86" t="s">
        <v>499</v>
      </c>
      <c r="E591" s="31"/>
      <c r="F591" s="64">
        <f>F592+F597</f>
        <v>42951.600000000006</v>
      </c>
      <c r="G591" s="33">
        <f>G592+G597</f>
        <v>42951.200000000004</v>
      </c>
    </row>
    <row r="592" spans="1:7">
      <c r="A592" s="47" t="s">
        <v>523</v>
      </c>
      <c r="B592" s="39" t="s">
        <v>497</v>
      </c>
      <c r="C592" s="39" t="s">
        <v>522</v>
      </c>
      <c r="D592" s="39" t="s">
        <v>524</v>
      </c>
      <c r="E592" s="31"/>
      <c r="F592" s="64">
        <f t="shared" ref="F592:G593" si="46">F593</f>
        <v>333</v>
      </c>
      <c r="G592" s="64">
        <f t="shared" si="46"/>
        <v>333</v>
      </c>
    </row>
    <row r="593" spans="1:7" ht="30">
      <c r="A593" s="47" t="s">
        <v>525</v>
      </c>
      <c r="B593" s="39" t="s">
        <v>497</v>
      </c>
      <c r="C593" s="39" t="s">
        <v>522</v>
      </c>
      <c r="D593" s="39" t="s">
        <v>526</v>
      </c>
      <c r="E593" s="31"/>
      <c r="F593" s="64">
        <f t="shared" si="46"/>
        <v>333</v>
      </c>
      <c r="G593" s="64">
        <f t="shared" si="46"/>
        <v>333</v>
      </c>
    </row>
    <row r="594" spans="1:7" ht="30">
      <c r="A594" s="30" t="s">
        <v>527</v>
      </c>
      <c r="B594" s="39" t="s">
        <v>497</v>
      </c>
      <c r="C594" s="39" t="s">
        <v>522</v>
      </c>
      <c r="D594" s="39" t="s">
        <v>528</v>
      </c>
      <c r="E594" s="39"/>
      <c r="F594" s="64">
        <f>F595+F596</f>
        <v>333</v>
      </c>
      <c r="G594" s="64">
        <f>G595+G596</f>
        <v>333</v>
      </c>
    </row>
    <row r="595" spans="1:7" ht="30">
      <c r="A595" s="30" t="s">
        <v>27</v>
      </c>
      <c r="B595" s="39" t="s">
        <v>497</v>
      </c>
      <c r="C595" s="39" t="s">
        <v>522</v>
      </c>
      <c r="D595" s="39" t="s">
        <v>528</v>
      </c>
      <c r="E595" s="31" t="s">
        <v>61</v>
      </c>
      <c r="F595" s="64">
        <v>179.2</v>
      </c>
      <c r="G595" s="33">
        <v>179.2</v>
      </c>
    </row>
    <row r="596" spans="1:7" ht="30">
      <c r="A596" s="30" t="s">
        <v>86</v>
      </c>
      <c r="B596" s="39" t="s">
        <v>497</v>
      </c>
      <c r="C596" s="39" t="s">
        <v>522</v>
      </c>
      <c r="D596" s="39" t="s">
        <v>528</v>
      </c>
      <c r="E596" s="50">
        <v>600</v>
      </c>
      <c r="F596" s="64">
        <v>153.80000000000001</v>
      </c>
      <c r="G596" s="64">
        <v>153.80000000000001</v>
      </c>
    </row>
    <row r="597" spans="1:7" ht="60">
      <c r="A597" s="30" t="s">
        <v>529</v>
      </c>
      <c r="B597" s="31" t="s">
        <v>497</v>
      </c>
      <c r="C597" s="26" t="s">
        <v>522</v>
      </c>
      <c r="D597" s="31" t="s">
        <v>530</v>
      </c>
      <c r="E597" s="31"/>
      <c r="F597" s="64">
        <f>F598++F605</f>
        <v>42618.600000000006</v>
      </c>
      <c r="G597" s="64">
        <f>G598++G605</f>
        <v>42618.200000000004</v>
      </c>
    </row>
    <row r="598" spans="1:7" ht="30">
      <c r="A598" s="30" t="s">
        <v>531</v>
      </c>
      <c r="B598" s="31" t="s">
        <v>497</v>
      </c>
      <c r="C598" s="26" t="s">
        <v>522</v>
      </c>
      <c r="D598" s="31" t="s">
        <v>532</v>
      </c>
      <c r="E598" s="31"/>
      <c r="F598" s="64">
        <f>F599+F603</f>
        <v>40722.300000000003</v>
      </c>
      <c r="G598" s="64">
        <f>G599+G603</f>
        <v>40721.9</v>
      </c>
    </row>
    <row r="599" spans="1:7" ht="45">
      <c r="A599" s="38" t="s">
        <v>52</v>
      </c>
      <c r="B599" s="31" t="s">
        <v>497</v>
      </c>
      <c r="C599" s="26" t="s">
        <v>522</v>
      </c>
      <c r="D599" s="31" t="s">
        <v>533</v>
      </c>
      <c r="E599" s="31"/>
      <c r="F599" s="64">
        <f>F600+F601+F602</f>
        <v>6338.3</v>
      </c>
      <c r="G599" s="64">
        <f>G600+G601+G602</f>
        <v>6337.9000000000005</v>
      </c>
    </row>
    <row r="600" spans="1:7" ht="60">
      <c r="A600" s="30" t="s">
        <v>22</v>
      </c>
      <c r="B600" s="31" t="s">
        <v>497</v>
      </c>
      <c r="C600" s="26" t="s">
        <v>522</v>
      </c>
      <c r="D600" s="31" t="s">
        <v>533</v>
      </c>
      <c r="E600" s="31" t="s">
        <v>60</v>
      </c>
      <c r="F600" s="64">
        <v>6021.5</v>
      </c>
      <c r="G600" s="64">
        <v>6021.5</v>
      </c>
    </row>
    <row r="601" spans="1:7" ht="30">
      <c r="A601" s="30" t="s">
        <v>27</v>
      </c>
      <c r="B601" s="31" t="s">
        <v>497</v>
      </c>
      <c r="C601" s="26" t="s">
        <v>522</v>
      </c>
      <c r="D601" s="31" t="s">
        <v>533</v>
      </c>
      <c r="E601" s="31" t="s">
        <v>61</v>
      </c>
      <c r="F601" s="64">
        <v>316.2</v>
      </c>
      <c r="G601" s="64">
        <v>315.8</v>
      </c>
    </row>
    <row r="602" spans="1:7">
      <c r="A602" s="34" t="s">
        <v>28</v>
      </c>
      <c r="B602" s="31" t="s">
        <v>497</v>
      </c>
      <c r="C602" s="26" t="s">
        <v>522</v>
      </c>
      <c r="D602" s="31" t="s">
        <v>533</v>
      </c>
      <c r="E602" s="31" t="s">
        <v>77</v>
      </c>
      <c r="F602" s="64">
        <v>0.6</v>
      </c>
      <c r="G602" s="64">
        <v>0.6</v>
      </c>
    </row>
    <row r="603" spans="1:7" ht="45">
      <c r="A603" s="34" t="s">
        <v>70</v>
      </c>
      <c r="B603" s="31" t="s">
        <v>497</v>
      </c>
      <c r="C603" s="26" t="s">
        <v>522</v>
      </c>
      <c r="D603" s="31" t="s">
        <v>534</v>
      </c>
      <c r="E603" s="31"/>
      <c r="F603" s="64">
        <f>F604</f>
        <v>34384</v>
      </c>
      <c r="G603" s="64">
        <f>G604</f>
        <v>34384</v>
      </c>
    </row>
    <row r="604" spans="1:7" ht="30">
      <c r="A604" s="30" t="s">
        <v>86</v>
      </c>
      <c r="B604" s="31" t="s">
        <v>497</v>
      </c>
      <c r="C604" s="26" t="s">
        <v>522</v>
      </c>
      <c r="D604" s="31" t="s">
        <v>534</v>
      </c>
      <c r="E604" s="31" t="s">
        <v>430</v>
      </c>
      <c r="F604" s="64">
        <v>34384</v>
      </c>
      <c r="G604" s="64">
        <v>34384</v>
      </c>
    </row>
    <row r="605" spans="1:7" ht="30">
      <c r="A605" s="30" t="s">
        <v>535</v>
      </c>
      <c r="B605" s="31" t="s">
        <v>497</v>
      </c>
      <c r="C605" s="26" t="s">
        <v>522</v>
      </c>
      <c r="D605" s="31" t="s">
        <v>536</v>
      </c>
      <c r="E605" s="31"/>
      <c r="F605" s="64">
        <f>F606</f>
        <v>1896.3</v>
      </c>
      <c r="G605" s="33">
        <f>G606</f>
        <v>1896.3</v>
      </c>
    </row>
    <row r="606" spans="1:7" ht="30">
      <c r="A606" s="34" t="s">
        <v>537</v>
      </c>
      <c r="B606" s="31" t="s">
        <v>497</v>
      </c>
      <c r="C606" s="26" t="s">
        <v>522</v>
      </c>
      <c r="D606" s="31" t="s">
        <v>538</v>
      </c>
      <c r="E606" s="27"/>
      <c r="F606" s="64">
        <f>F607+F608</f>
        <v>1896.3</v>
      </c>
      <c r="G606" s="33">
        <f>G607+G608</f>
        <v>1896.3</v>
      </c>
    </row>
    <row r="607" spans="1:7">
      <c r="A607" s="30" t="s">
        <v>35</v>
      </c>
      <c r="B607" s="31" t="s">
        <v>497</v>
      </c>
      <c r="C607" s="26" t="s">
        <v>522</v>
      </c>
      <c r="D607" s="31" t="s">
        <v>538</v>
      </c>
      <c r="E607" s="27">
        <v>300</v>
      </c>
      <c r="F607" s="64">
        <v>516</v>
      </c>
      <c r="G607" s="33">
        <v>516</v>
      </c>
    </row>
    <row r="608" spans="1:7" ht="30">
      <c r="A608" s="30" t="s">
        <v>86</v>
      </c>
      <c r="B608" s="31" t="s">
        <v>497</v>
      </c>
      <c r="C608" s="26" t="s">
        <v>522</v>
      </c>
      <c r="D608" s="31" t="s">
        <v>538</v>
      </c>
      <c r="E608" s="27">
        <v>600</v>
      </c>
      <c r="F608" s="64">
        <v>1380.3</v>
      </c>
      <c r="G608" s="33">
        <v>1380.3</v>
      </c>
    </row>
    <row r="609" spans="1:7">
      <c r="A609" s="30" t="s">
        <v>331</v>
      </c>
      <c r="B609" s="31" t="s">
        <v>497</v>
      </c>
      <c r="C609" s="26" t="s">
        <v>510</v>
      </c>
      <c r="D609" s="31"/>
      <c r="E609" s="27"/>
      <c r="F609" s="64">
        <f t="shared" ref="F609:G611" si="47">F610</f>
        <v>658.5</v>
      </c>
      <c r="G609" s="33">
        <f t="shared" si="47"/>
        <v>658.5</v>
      </c>
    </row>
    <row r="610" spans="1:7">
      <c r="A610" s="30" t="s">
        <v>18</v>
      </c>
      <c r="B610" s="31" t="s">
        <v>497</v>
      </c>
      <c r="C610" s="26" t="s">
        <v>510</v>
      </c>
      <c r="D610" s="31" t="s">
        <v>19</v>
      </c>
      <c r="E610" s="27"/>
      <c r="F610" s="64">
        <f t="shared" si="47"/>
        <v>658.5</v>
      </c>
      <c r="G610" s="33">
        <f t="shared" si="47"/>
        <v>658.5</v>
      </c>
    </row>
    <row r="611" spans="1:7">
      <c r="A611" s="30" t="s">
        <v>333</v>
      </c>
      <c r="B611" s="31" t="s">
        <v>497</v>
      </c>
      <c r="C611" s="26" t="s">
        <v>510</v>
      </c>
      <c r="D611" s="31" t="s">
        <v>334</v>
      </c>
      <c r="E611" s="27"/>
      <c r="F611" s="64">
        <f t="shared" si="47"/>
        <v>658.5</v>
      </c>
      <c r="G611" s="33">
        <f t="shared" si="47"/>
        <v>658.5</v>
      </c>
    </row>
    <row r="612" spans="1:7" ht="30">
      <c r="A612" s="30" t="s">
        <v>86</v>
      </c>
      <c r="B612" s="31" t="s">
        <v>497</v>
      </c>
      <c r="C612" s="26" t="s">
        <v>510</v>
      </c>
      <c r="D612" s="31" t="s">
        <v>335</v>
      </c>
      <c r="E612" s="27">
        <v>600</v>
      </c>
      <c r="F612" s="64">
        <v>658.5</v>
      </c>
      <c r="G612" s="33">
        <v>658.5</v>
      </c>
    </row>
    <row r="613" spans="1:7">
      <c r="A613" s="34"/>
      <c r="B613" s="31"/>
      <c r="C613" s="26" t="s">
        <v>43</v>
      </c>
      <c r="D613" s="31"/>
      <c r="E613" s="27"/>
      <c r="F613" s="29"/>
      <c r="G613" s="33"/>
    </row>
    <row r="614" spans="1:7" ht="29.25">
      <c r="A614" s="24" t="s">
        <v>539</v>
      </c>
      <c r="B614" s="25" t="s">
        <v>540</v>
      </c>
      <c r="C614" s="26" t="s">
        <v>43</v>
      </c>
      <c r="D614" s="25"/>
      <c r="E614" s="27"/>
      <c r="F614" s="28">
        <v>288666.30000000005</v>
      </c>
      <c r="G614" s="29">
        <f>G615+G637+G663</f>
        <v>275729.60000000003</v>
      </c>
    </row>
    <row r="615" spans="1:7">
      <c r="A615" s="30" t="s">
        <v>14</v>
      </c>
      <c r="B615" s="31" t="s">
        <v>540</v>
      </c>
      <c r="C615" s="26" t="s">
        <v>15</v>
      </c>
      <c r="D615" s="31"/>
      <c r="E615" s="27"/>
      <c r="F615" s="64">
        <f>F616</f>
        <v>55402.099999999991</v>
      </c>
      <c r="G615" s="64">
        <f>G616</f>
        <v>55199.1</v>
      </c>
    </row>
    <row r="616" spans="1:7">
      <c r="A616" s="30" t="s">
        <v>31</v>
      </c>
      <c r="B616" s="31" t="s">
        <v>540</v>
      </c>
      <c r="C616" s="26" t="s">
        <v>32</v>
      </c>
      <c r="D616" s="31"/>
      <c r="E616" s="27"/>
      <c r="F616" s="64">
        <f>F617+F625+F632</f>
        <v>55402.099999999991</v>
      </c>
      <c r="G616" s="64">
        <f>G617+G625+G632</f>
        <v>55199.1</v>
      </c>
    </row>
    <row r="617" spans="1:7">
      <c r="A617" s="30" t="s">
        <v>18</v>
      </c>
      <c r="B617" s="31" t="s">
        <v>540</v>
      </c>
      <c r="C617" s="26" t="s">
        <v>32</v>
      </c>
      <c r="D617" s="31" t="s">
        <v>19</v>
      </c>
      <c r="E617" s="27"/>
      <c r="F617" s="64">
        <f>F618+F622</f>
        <v>33170.899999999994</v>
      </c>
      <c r="G617" s="64">
        <f>G618+G622</f>
        <v>33011.1</v>
      </c>
    </row>
    <row r="618" spans="1:7" ht="45">
      <c r="A618" s="38" t="s">
        <v>52</v>
      </c>
      <c r="B618" s="31" t="s">
        <v>540</v>
      </c>
      <c r="C618" s="26" t="s">
        <v>32</v>
      </c>
      <c r="D618" s="31" t="s">
        <v>53</v>
      </c>
      <c r="E618" s="27"/>
      <c r="F618" s="64">
        <f>F619+F620+F621</f>
        <v>32632.699999999997</v>
      </c>
      <c r="G618" s="64">
        <f>G619+G620+G621</f>
        <v>32472.9</v>
      </c>
    </row>
    <row r="619" spans="1:7" ht="60">
      <c r="A619" s="30" t="s">
        <v>22</v>
      </c>
      <c r="B619" s="31" t="s">
        <v>540</v>
      </c>
      <c r="C619" s="26" t="s">
        <v>32</v>
      </c>
      <c r="D619" s="31" t="s">
        <v>53</v>
      </c>
      <c r="E619" s="27">
        <v>100</v>
      </c>
      <c r="F619" s="32">
        <v>29150.899999999998</v>
      </c>
      <c r="G619" s="64">
        <v>29088.5</v>
      </c>
    </row>
    <row r="620" spans="1:7" ht="30">
      <c r="A620" s="30" t="s">
        <v>27</v>
      </c>
      <c r="B620" s="31" t="s">
        <v>540</v>
      </c>
      <c r="C620" s="26" t="s">
        <v>32</v>
      </c>
      <c r="D620" s="31" t="s">
        <v>53</v>
      </c>
      <c r="E620" s="27">
        <v>200</v>
      </c>
      <c r="F620" s="32">
        <v>2949.8</v>
      </c>
      <c r="G620" s="64">
        <v>2914.9</v>
      </c>
    </row>
    <row r="621" spans="1:7">
      <c r="A621" s="34" t="s">
        <v>28</v>
      </c>
      <c r="B621" s="31" t="s">
        <v>540</v>
      </c>
      <c r="C621" s="26" t="s">
        <v>32</v>
      </c>
      <c r="D621" s="31" t="s">
        <v>53</v>
      </c>
      <c r="E621" s="27">
        <v>800</v>
      </c>
      <c r="F621" s="32">
        <v>532</v>
      </c>
      <c r="G621" s="64">
        <v>469.5</v>
      </c>
    </row>
    <row r="622" spans="1:7">
      <c r="A622" s="30" t="s">
        <v>72</v>
      </c>
      <c r="B622" s="31" t="s">
        <v>540</v>
      </c>
      <c r="C622" s="26" t="s">
        <v>32</v>
      </c>
      <c r="D622" s="31" t="s">
        <v>73</v>
      </c>
      <c r="E622" s="27"/>
      <c r="F622" s="64">
        <f>F624+F623</f>
        <v>538.20000000000005</v>
      </c>
      <c r="G622" s="64">
        <f>G624+G623</f>
        <v>538.20000000000005</v>
      </c>
    </row>
    <row r="623" spans="1:7" ht="30">
      <c r="A623" s="30" t="s">
        <v>27</v>
      </c>
      <c r="B623" s="31" t="s">
        <v>540</v>
      </c>
      <c r="C623" s="26" t="s">
        <v>32</v>
      </c>
      <c r="D623" s="31" t="s">
        <v>73</v>
      </c>
      <c r="E623" s="27">
        <v>200</v>
      </c>
      <c r="F623" s="32">
        <v>13.2</v>
      </c>
      <c r="G623" s="64">
        <v>13.2</v>
      </c>
    </row>
    <row r="624" spans="1:7">
      <c r="A624" s="34" t="s">
        <v>28</v>
      </c>
      <c r="B624" s="31" t="s">
        <v>540</v>
      </c>
      <c r="C624" s="26" t="s">
        <v>32</v>
      </c>
      <c r="D624" s="31" t="s">
        <v>73</v>
      </c>
      <c r="E624" s="27">
        <v>800</v>
      </c>
      <c r="F624" s="32">
        <v>525</v>
      </c>
      <c r="G624" s="64">
        <v>525</v>
      </c>
    </row>
    <row r="625" spans="1:7" ht="45">
      <c r="A625" s="48" t="s">
        <v>187</v>
      </c>
      <c r="B625" s="49" t="s">
        <v>540</v>
      </c>
      <c r="C625" s="49" t="s">
        <v>32</v>
      </c>
      <c r="D625" s="49" t="s">
        <v>188</v>
      </c>
      <c r="E625" s="27"/>
      <c r="F625" s="32">
        <v>21996.2</v>
      </c>
      <c r="G625" s="64">
        <f t="shared" ref="G625:G627" si="48">G626</f>
        <v>21953</v>
      </c>
    </row>
    <row r="626" spans="1:7" ht="60">
      <c r="A626" s="48" t="s">
        <v>541</v>
      </c>
      <c r="B626" s="49" t="s">
        <v>540</v>
      </c>
      <c r="C626" s="49" t="s">
        <v>32</v>
      </c>
      <c r="D626" s="49" t="s">
        <v>196</v>
      </c>
      <c r="E626" s="27"/>
      <c r="F626" s="32">
        <v>21996.2</v>
      </c>
      <c r="G626" s="64">
        <f t="shared" si="48"/>
        <v>21953</v>
      </c>
    </row>
    <row r="627" spans="1:7" ht="60">
      <c r="A627" s="48" t="s">
        <v>195</v>
      </c>
      <c r="B627" s="49" t="s">
        <v>540</v>
      </c>
      <c r="C627" s="49" t="s">
        <v>32</v>
      </c>
      <c r="D627" s="49" t="s">
        <v>198</v>
      </c>
      <c r="E627" s="27"/>
      <c r="F627" s="32">
        <v>21996.2</v>
      </c>
      <c r="G627" s="64">
        <f t="shared" si="48"/>
        <v>21953</v>
      </c>
    </row>
    <row r="628" spans="1:7" ht="45">
      <c r="A628" s="47" t="s">
        <v>84</v>
      </c>
      <c r="B628" s="49" t="s">
        <v>540</v>
      </c>
      <c r="C628" s="49" t="s">
        <v>32</v>
      </c>
      <c r="D628" s="49" t="s">
        <v>542</v>
      </c>
      <c r="E628" s="50"/>
      <c r="F628" s="32">
        <v>21996.2</v>
      </c>
      <c r="G628" s="64">
        <f>G629+G630+G631</f>
        <v>21953</v>
      </c>
    </row>
    <row r="629" spans="1:7" ht="60">
      <c r="A629" s="47" t="s">
        <v>543</v>
      </c>
      <c r="B629" s="49" t="s">
        <v>540</v>
      </c>
      <c r="C629" s="49" t="s">
        <v>32</v>
      </c>
      <c r="D629" s="49" t="s">
        <v>542</v>
      </c>
      <c r="E629" s="50">
        <v>100</v>
      </c>
      <c r="F629" s="32">
        <v>20863.8</v>
      </c>
      <c r="G629" s="64">
        <v>20826.5</v>
      </c>
    </row>
    <row r="630" spans="1:7" ht="30">
      <c r="A630" s="47" t="s">
        <v>27</v>
      </c>
      <c r="B630" s="49" t="s">
        <v>540</v>
      </c>
      <c r="C630" s="49" t="s">
        <v>32</v>
      </c>
      <c r="D630" s="49" t="s">
        <v>542</v>
      </c>
      <c r="E630" s="50">
        <v>200</v>
      </c>
      <c r="F630" s="32">
        <v>1107.4000000000001</v>
      </c>
      <c r="G630" s="64">
        <v>1107.4000000000001</v>
      </c>
    </row>
    <row r="631" spans="1:7">
      <c r="A631" s="34" t="s">
        <v>28</v>
      </c>
      <c r="B631" s="49" t="s">
        <v>540</v>
      </c>
      <c r="C631" s="49" t="s">
        <v>32</v>
      </c>
      <c r="D631" s="49" t="s">
        <v>542</v>
      </c>
      <c r="E631" s="50">
        <v>800</v>
      </c>
      <c r="F631" s="32">
        <v>25</v>
      </c>
      <c r="G631" s="64">
        <v>19.100000000000001</v>
      </c>
    </row>
    <row r="632" spans="1:7" ht="75">
      <c r="A632" s="48" t="s">
        <v>200</v>
      </c>
      <c r="B632" s="49" t="s">
        <v>540</v>
      </c>
      <c r="C632" s="49" t="s">
        <v>32</v>
      </c>
      <c r="D632" s="49" t="s">
        <v>201</v>
      </c>
      <c r="E632" s="50"/>
      <c r="F632" s="32">
        <v>235.00000000000003</v>
      </c>
      <c r="G632" s="32">
        <v>235.00000000000003</v>
      </c>
    </row>
    <row r="633" spans="1:7" ht="30">
      <c r="A633" s="34" t="s">
        <v>544</v>
      </c>
      <c r="B633" s="49" t="s">
        <v>540</v>
      </c>
      <c r="C633" s="49" t="s">
        <v>32</v>
      </c>
      <c r="D633" s="49" t="s">
        <v>545</v>
      </c>
      <c r="E633" s="50"/>
      <c r="F633" s="32">
        <v>235.00000000000003</v>
      </c>
      <c r="G633" s="32">
        <v>235.00000000000003</v>
      </c>
    </row>
    <row r="634" spans="1:7" ht="45">
      <c r="A634" s="34" t="s">
        <v>546</v>
      </c>
      <c r="B634" s="49" t="s">
        <v>540</v>
      </c>
      <c r="C634" s="49" t="s">
        <v>32</v>
      </c>
      <c r="D634" s="49" t="s">
        <v>547</v>
      </c>
      <c r="E634" s="50"/>
      <c r="F634" s="32">
        <v>235.00000000000003</v>
      </c>
      <c r="G634" s="32">
        <v>235.00000000000003</v>
      </c>
    </row>
    <row r="635" spans="1:7" ht="45">
      <c r="A635" s="34" t="s">
        <v>548</v>
      </c>
      <c r="B635" s="49" t="s">
        <v>540</v>
      </c>
      <c r="C635" s="49" t="s">
        <v>32</v>
      </c>
      <c r="D635" s="49" t="s">
        <v>549</v>
      </c>
      <c r="E635" s="50"/>
      <c r="F635" s="32">
        <v>235.00000000000003</v>
      </c>
      <c r="G635" s="32">
        <v>235.00000000000003</v>
      </c>
    </row>
    <row r="636" spans="1:7" ht="30">
      <c r="A636" s="47" t="s">
        <v>27</v>
      </c>
      <c r="B636" s="49" t="s">
        <v>540</v>
      </c>
      <c r="C636" s="49" t="s">
        <v>32</v>
      </c>
      <c r="D636" s="49" t="s">
        <v>549</v>
      </c>
      <c r="E636" s="50">
        <v>200</v>
      </c>
      <c r="F636" s="32">
        <v>235.00000000000003</v>
      </c>
      <c r="G636" s="32">
        <v>235.00000000000003</v>
      </c>
    </row>
    <row r="637" spans="1:7">
      <c r="A637" s="48" t="s">
        <v>183</v>
      </c>
      <c r="B637" s="49" t="s">
        <v>540</v>
      </c>
      <c r="C637" s="49" t="s">
        <v>184</v>
      </c>
      <c r="D637" s="49"/>
      <c r="E637" s="50"/>
      <c r="F637" s="32">
        <v>191164.79999999999</v>
      </c>
      <c r="G637" s="64">
        <f>G638</f>
        <v>178464.80000000002</v>
      </c>
    </row>
    <row r="638" spans="1:7">
      <c r="A638" s="48" t="s">
        <v>185</v>
      </c>
      <c r="B638" s="49" t="s">
        <v>540</v>
      </c>
      <c r="C638" s="49" t="s">
        <v>186</v>
      </c>
      <c r="D638" s="49"/>
      <c r="E638" s="50"/>
      <c r="F638" s="32">
        <v>191164.79999999999</v>
      </c>
      <c r="G638" s="64">
        <f>G639+G658+G644</f>
        <v>178464.80000000002</v>
      </c>
    </row>
    <row r="639" spans="1:7">
      <c r="A639" s="48" t="s">
        <v>18</v>
      </c>
      <c r="B639" s="49" t="s">
        <v>540</v>
      </c>
      <c r="C639" s="49" t="s">
        <v>186</v>
      </c>
      <c r="D639" s="49" t="s">
        <v>19</v>
      </c>
      <c r="E639" s="50"/>
      <c r="F639" s="32">
        <v>2911</v>
      </c>
      <c r="G639" s="64">
        <f>G640+G642</f>
        <v>2909</v>
      </c>
    </row>
    <row r="640" spans="1:7" ht="30">
      <c r="A640" s="48" t="s">
        <v>550</v>
      </c>
      <c r="B640" s="49" t="s">
        <v>540</v>
      </c>
      <c r="C640" s="49" t="s">
        <v>186</v>
      </c>
      <c r="D640" s="49" t="s">
        <v>551</v>
      </c>
      <c r="E640" s="50"/>
      <c r="F640" s="32">
        <v>1800</v>
      </c>
      <c r="G640" s="32">
        <v>1800</v>
      </c>
    </row>
    <row r="641" spans="1:7" ht="30">
      <c r="A641" s="47" t="s">
        <v>76</v>
      </c>
      <c r="B641" s="49" t="s">
        <v>540</v>
      </c>
      <c r="C641" s="49" t="s">
        <v>186</v>
      </c>
      <c r="D641" s="49" t="s">
        <v>551</v>
      </c>
      <c r="E641" s="50">
        <v>400</v>
      </c>
      <c r="F641" s="32">
        <v>1800</v>
      </c>
      <c r="G641" s="32">
        <v>1800</v>
      </c>
    </row>
    <row r="642" spans="1:7" ht="30">
      <c r="A642" s="47" t="s">
        <v>552</v>
      </c>
      <c r="B642" s="49" t="s">
        <v>540</v>
      </c>
      <c r="C642" s="49" t="s">
        <v>186</v>
      </c>
      <c r="D642" s="49" t="s">
        <v>553</v>
      </c>
      <c r="E642" s="50"/>
      <c r="F642" s="32">
        <v>1111</v>
      </c>
      <c r="G642" s="64">
        <f>G643</f>
        <v>1109</v>
      </c>
    </row>
    <row r="643" spans="1:7" ht="30">
      <c r="A643" s="47" t="s">
        <v>76</v>
      </c>
      <c r="B643" s="49" t="s">
        <v>540</v>
      </c>
      <c r="C643" s="49" t="s">
        <v>186</v>
      </c>
      <c r="D643" s="49" t="s">
        <v>553</v>
      </c>
      <c r="E643" s="50">
        <v>400</v>
      </c>
      <c r="F643" s="32">
        <v>1111</v>
      </c>
      <c r="G643" s="64">
        <v>1109</v>
      </c>
    </row>
    <row r="644" spans="1:7" ht="45">
      <c r="A644" s="48" t="s">
        <v>187</v>
      </c>
      <c r="B644" s="49" t="s">
        <v>540</v>
      </c>
      <c r="C644" s="49" t="s">
        <v>186</v>
      </c>
      <c r="D644" s="49" t="s">
        <v>188</v>
      </c>
      <c r="E644" s="50"/>
      <c r="F644" s="64">
        <f>F645+F654</f>
        <v>176047.6</v>
      </c>
      <c r="G644" s="64">
        <f>G645+G654</f>
        <v>163495.6</v>
      </c>
    </row>
    <row r="645" spans="1:7" ht="30">
      <c r="A645" s="48" t="s">
        <v>189</v>
      </c>
      <c r="B645" s="49" t="s">
        <v>540</v>
      </c>
      <c r="C645" s="49" t="s">
        <v>186</v>
      </c>
      <c r="D645" s="49" t="s">
        <v>190</v>
      </c>
      <c r="E645" s="50"/>
      <c r="F645" s="64">
        <f t="shared" ref="F645:G645" si="49">F646</f>
        <v>175829.9</v>
      </c>
      <c r="G645" s="64">
        <f t="shared" si="49"/>
        <v>163277.9</v>
      </c>
    </row>
    <row r="646" spans="1:7" ht="30">
      <c r="A646" s="48" t="s">
        <v>191</v>
      </c>
      <c r="B646" s="49" t="s">
        <v>540</v>
      </c>
      <c r="C646" s="49" t="s">
        <v>186</v>
      </c>
      <c r="D646" s="49" t="s">
        <v>192</v>
      </c>
      <c r="E646" s="50"/>
      <c r="F646" s="64">
        <f>F647+F650+F652</f>
        <v>175829.9</v>
      </c>
      <c r="G646" s="64">
        <f>G647+G650+G652</f>
        <v>163277.9</v>
      </c>
    </row>
    <row r="647" spans="1:7" ht="165">
      <c r="A647" s="47" t="s">
        <v>554</v>
      </c>
      <c r="B647" s="49" t="s">
        <v>540</v>
      </c>
      <c r="C647" s="49" t="s">
        <v>186</v>
      </c>
      <c r="D647" s="49" t="s">
        <v>194</v>
      </c>
      <c r="E647" s="50"/>
      <c r="F647" s="64">
        <f>F648+F649</f>
        <v>76341.899999999994</v>
      </c>
      <c r="G647" s="64">
        <f>G648+G649</f>
        <v>63790.1</v>
      </c>
    </row>
    <row r="648" spans="1:7" ht="30">
      <c r="A648" s="47" t="s">
        <v>76</v>
      </c>
      <c r="B648" s="49" t="s">
        <v>540</v>
      </c>
      <c r="C648" s="49" t="s">
        <v>186</v>
      </c>
      <c r="D648" s="49" t="s">
        <v>194</v>
      </c>
      <c r="E648" s="50">
        <v>400</v>
      </c>
      <c r="F648" s="32">
        <v>32620</v>
      </c>
      <c r="G648" s="64">
        <v>30995</v>
      </c>
    </row>
    <row r="649" spans="1:7">
      <c r="A649" s="47" t="s">
        <v>28</v>
      </c>
      <c r="B649" s="49" t="s">
        <v>540</v>
      </c>
      <c r="C649" s="49" t="s">
        <v>186</v>
      </c>
      <c r="D649" s="49" t="s">
        <v>194</v>
      </c>
      <c r="E649" s="50">
        <v>800</v>
      </c>
      <c r="F649" s="32">
        <v>43721.899999999994</v>
      </c>
      <c r="G649" s="64">
        <v>32795.1</v>
      </c>
    </row>
    <row r="650" spans="1:7" ht="150">
      <c r="A650" s="47" t="s">
        <v>555</v>
      </c>
      <c r="B650" s="49" t="s">
        <v>540</v>
      </c>
      <c r="C650" s="49" t="s">
        <v>186</v>
      </c>
      <c r="D650" s="49" t="s">
        <v>556</v>
      </c>
      <c r="E650" s="50"/>
      <c r="F650" s="32">
        <v>3897.6</v>
      </c>
      <c r="G650" s="64">
        <f>G651</f>
        <v>3897.6</v>
      </c>
    </row>
    <row r="651" spans="1:7">
      <c r="A651" s="47" t="s">
        <v>28</v>
      </c>
      <c r="B651" s="49" t="s">
        <v>540</v>
      </c>
      <c r="C651" s="49" t="s">
        <v>186</v>
      </c>
      <c r="D651" s="49" t="s">
        <v>556</v>
      </c>
      <c r="E651" s="50">
        <v>800</v>
      </c>
      <c r="F651" s="32">
        <v>3897.6</v>
      </c>
      <c r="G651" s="64">
        <v>3897.6</v>
      </c>
    </row>
    <row r="652" spans="1:7" ht="60">
      <c r="A652" s="88" t="s">
        <v>557</v>
      </c>
      <c r="B652" s="49" t="s">
        <v>540</v>
      </c>
      <c r="C652" s="49" t="s">
        <v>186</v>
      </c>
      <c r="D652" s="49" t="s">
        <v>558</v>
      </c>
      <c r="E652" s="50"/>
      <c r="F652" s="32">
        <v>95590.399999999994</v>
      </c>
      <c r="G652" s="64">
        <f>G653</f>
        <v>95590.2</v>
      </c>
    </row>
    <row r="653" spans="1:7" ht="30">
      <c r="A653" s="88" t="s">
        <v>76</v>
      </c>
      <c r="B653" s="49" t="s">
        <v>540</v>
      </c>
      <c r="C653" s="49" t="s">
        <v>186</v>
      </c>
      <c r="D653" s="49" t="s">
        <v>558</v>
      </c>
      <c r="E653" s="50">
        <v>400</v>
      </c>
      <c r="F653" s="32">
        <v>95590.399999999994</v>
      </c>
      <c r="G653" s="64">
        <v>95590.2</v>
      </c>
    </row>
    <row r="654" spans="1:7" ht="60">
      <c r="A654" s="48" t="s">
        <v>541</v>
      </c>
      <c r="B654" s="49" t="s">
        <v>540</v>
      </c>
      <c r="C654" s="49" t="s">
        <v>186</v>
      </c>
      <c r="D654" s="49" t="s">
        <v>196</v>
      </c>
      <c r="E654" s="50"/>
      <c r="F654" s="64">
        <f t="shared" ref="F654:G656" si="50">F655</f>
        <v>217.7</v>
      </c>
      <c r="G654" s="64">
        <f t="shared" si="50"/>
        <v>217.7</v>
      </c>
    </row>
    <row r="655" spans="1:7" ht="60">
      <c r="A655" s="48" t="s">
        <v>195</v>
      </c>
      <c r="B655" s="49" t="s">
        <v>540</v>
      </c>
      <c r="C655" s="49" t="s">
        <v>186</v>
      </c>
      <c r="D655" s="49" t="s">
        <v>198</v>
      </c>
      <c r="E655" s="50"/>
      <c r="F655" s="64">
        <f t="shared" si="50"/>
        <v>217.7</v>
      </c>
      <c r="G655" s="64">
        <f t="shared" si="50"/>
        <v>217.7</v>
      </c>
    </row>
    <row r="656" spans="1:7">
      <c r="A656" s="48" t="s">
        <v>559</v>
      </c>
      <c r="B656" s="49" t="s">
        <v>540</v>
      </c>
      <c r="C656" s="49" t="s">
        <v>186</v>
      </c>
      <c r="D656" s="49" t="s">
        <v>199</v>
      </c>
      <c r="E656" s="50"/>
      <c r="F656" s="64">
        <f t="shared" si="50"/>
        <v>217.7</v>
      </c>
      <c r="G656" s="64">
        <f t="shared" si="50"/>
        <v>217.7</v>
      </c>
    </row>
    <row r="657" spans="1:7" ht="30">
      <c r="A657" s="47" t="s">
        <v>27</v>
      </c>
      <c r="B657" s="49" t="s">
        <v>540</v>
      </c>
      <c r="C657" s="49" t="s">
        <v>186</v>
      </c>
      <c r="D657" s="49" t="s">
        <v>199</v>
      </c>
      <c r="E657" s="50">
        <v>200</v>
      </c>
      <c r="F657" s="64">
        <v>217.7</v>
      </c>
      <c r="G657" s="64">
        <v>217.7</v>
      </c>
    </row>
    <row r="658" spans="1:7" ht="75">
      <c r="A658" s="48" t="s">
        <v>200</v>
      </c>
      <c r="B658" s="49" t="s">
        <v>540</v>
      </c>
      <c r="C658" s="49" t="s">
        <v>186</v>
      </c>
      <c r="D658" s="49" t="s">
        <v>201</v>
      </c>
      <c r="E658" s="50"/>
      <c r="F658" s="64">
        <f t="shared" ref="F658:G661" si="51">F659</f>
        <v>12206.2</v>
      </c>
      <c r="G658" s="64">
        <f t="shared" si="51"/>
        <v>12060.2</v>
      </c>
    </row>
    <row r="659" spans="1:7" ht="30">
      <c r="A659" s="47" t="s">
        <v>208</v>
      </c>
      <c r="B659" s="49" t="s">
        <v>540</v>
      </c>
      <c r="C659" s="49" t="s">
        <v>186</v>
      </c>
      <c r="D659" s="49" t="s">
        <v>209</v>
      </c>
      <c r="E659" s="50"/>
      <c r="F659" s="64">
        <f t="shared" si="51"/>
        <v>12206.2</v>
      </c>
      <c r="G659" s="64">
        <f t="shared" si="51"/>
        <v>12060.2</v>
      </c>
    </row>
    <row r="660" spans="1:7" ht="45">
      <c r="A660" s="47" t="s">
        <v>210</v>
      </c>
      <c r="B660" s="49" t="s">
        <v>540</v>
      </c>
      <c r="C660" s="49" t="s">
        <v>186</v>
      </c>
      <c r="D660" s="49" t="s">
        <v>211</v>
      </c>
      <c r="E660" s="50"/>
      <c r="F660" s="64">
        <f t="shared" si="51"/>
        <v>12206.2</v>
      </c>
      <c r="G660" s="64">
        <f t="shared" si="51"/>
        <v>12060.2</v>
      </c>
    </row>
    <row r="661" spans="1:7" ht="60">
      <c r="A661" s="47" t="s">
        <v>560</v>
      </c>
      <c r="B661" s="49" t="s">
        <v>540</v>
      </c>
      <c r="C661" s="49" t="s">
        <v>186</v>
      </c>
      <c r="D661" s="49" t="s">
        <v>561</v>
      </c>
      <c r="E661" s="50"/>
      <c r="F661" s="64">
        <f t="shared" si="51"/>
        <v>12206.2</v>
      </c>
      <c r="G661" s="64">
        <f t="shared" si="51"/>
        <v>12060.2</v>
      </c>
    </row>
    <row r="662" spans="1:7" ht="30">
      <c r="A662" s="47" t="s">
        <v>27</v>
      </c>
      <c r="B662" s="49" t="s">
        <v>540</v>
      </c>
      <c r="C662" s="49" t="s">
        <v>186</v>
      </c>
      <c r="D662" s="49" t="s">
        <v>561</v>
      </c>
      <c r="E662" s="50">
        <v>200</v>
      </c>
      <c r="F662" s="64">
        <v>12206.2</v>
      </c>
      <c r="G662" s="64">
        <v>12060.2</v>
      </c>
    </row>
    <row r="663" spans="1:7">
      <c r="A663" s="48" t="s">
        <v>36</v>
      </c>
      <c r="B663" s="49" t="s">
        <v>540</v>
      </c>
      <c r="C663" s="49" t="s">
        <v>37</v>
      </c>
      <c r="D663" s="49"/>
      <c r="E663" s="50"/>
      <c r="F663" s="32">
        <f>F664+F674</f>
        <v>42099.399999999994</v>
      </c>
      <c r="G663" s="32">
        <f>G664+G674</f>
        <v>42065.7</v>
      </c>
    </row>
    <row r="664" spans="1:7">
      <c r="A664" s="48" t="s">
        <v>38</v>
      </c>
      <c r="B664" s="49" t="s">
        <v>540</v>
      </c>
      <c r="C664" s="49" t="s">
        <v>39</v>
      </c>
      <c r="D664" s="49"/>
      <c r="E664" s="50"/>
      <c r="F664" s="32">
        <f>F665</f>
        <v>5973.1</v>
      </c>
      <c r="G664" s="32">
        <f>G665</f>
        <v>5939.4</v>
      </c>
    </row>
    <row r="665" spans="1:7" ht="45">
      <c r="A665" s="48" t="s">
        <v>187</v>
      </c>
      <c r="B665" s="49" t="s">
        <v>540</v>
      </c>
      <c r="C665" s="49" t="s">
        <v>39</v>
      </c>
      <c r="D665" s="49" t="s">
        <v>188</v>
      </c>
      <c r="E665" s="50"/>
      <c r="F665" s="64">
        <f>F666+F670</f>
        <v>5973.1</v>
      </c>
      <c r="G665" s="64">
        <f>G666+G670</f>
        <v>5939.4</v>
      </c>
    </row>
    <row r="666" spans="1:7" ht="30">
      <c r="A666" s="48" t="s">
        <v>562</v>
      </c>
      <c r="B666" s="49" t="s">
        <v>540</v>
      </c>
      <c r="C666" s="49" t="s">
        <v>39</v>
      </c>
      <c r="D666" s="49" t="s">
        <v>563</v>
      </c>
      <c r="E666" s="50"/>
      <c r="F666" s="64">
        <f t="shared" ref="F666:G668" si="52">F667</f>
        <v>650</v>
      </c>
      <c r="G666" s="64">
        <f t="shared" si="52"/>
        <v>648.70000000000005</v>
      </c>
    </row>
    <row r="667" spans="1:7" ht="45">
      <c r="A667" s="48" t="s">
        <v>564</v>
      </c>
      <c r="B667" s="49" t="s">
        <v>540</v>
      </c>
      <c r="C667" s="49" t="s">
        <v>39</v>
      </c>
      <c r="D667" s="49" t="s">
        <v>565</v>
      </c>
      <c r="E667" s="50"/>
      <c r="F667" s="64">
        <f t="shared" si="52"/>
        <v>650</v>
      </c>
      <c r="G667" s="64">
        <f t="shared" si="52"/>
        <v>648.70000000000005</v>
      </c>
    </row>
    <row r="668" spans="1:7" ht="60">
      <c r="A668" s="48" t="s">
        <v>566</v>
      </c>
      <c r="B668" s="49" t="s">
        <v>540</v>
      </c>
      <c r="C668" s="49" t="s">
        <v>567</v>
      </c>
      <c r="D668" s="49" t="s">
        <v>568</v>
      </c>
      <c r="E668" s="50"/>
      <c r="F668" s="32">
        <v>650</v>
      </c>
      <c r="G668" s="64">
        <f t="shared" si="52"/>
        <v>648.70000000000005</v>
      </c>
    </row>
    <row r="669" spans="1:7">
      <c r="A669" s="30" t="s">
        <v>35</v>
      </c>
      <c r="B669" s="49" t="s">
        <v>540</v>
      </c>
      <c r="C669" s="49" t="s">
        <v>567</v>
      </c>
      <c r="D669" s="49" t="s">
        <v>568</v>
      </c>
      <c r="E669" s="50">
        <v>300</v>
      </c>
      <c r="F669" s="32">
        <v>650</v>
      </c>
      <c r="G669" s="64">
        <v>648.70000000000005</v>
      </c>
    </row>
    <row r="670" spans="1:7">
      <c r="A670" s="48" t="s">
        <v>569</v>
      </c>
      <c r="B670" s="49" t="s">
        <v>540</v>
      </c>
      <c r="C670" s="49" t="s">
        <v>39</v>
      </c>
      <c r="D670" s="49" t="s">
        <v>570</v>
      </c>
      <c r="E670" s="50"/>
      <c r="F670" s="64">
        <f t="shared" ref="F670:G672" si="53">F671</f>
        <v>5323.1</v>
      </c>
      <c r="G670" s="64">
        <f t="shared" si="53"/>
        <v>5290.7</v>
      </c>
    </row>
    <row r="671" spans="1:7" ht="30">
      <c r="A671" s="48" t="s">
        <v>571</v>
      </c>
      <c r="B671" s="49" t="s">
        <v>540</v>
      </c>
      <c r="C671" s="49" t="s">
        <v>39</v>
      </c>
      <c r="D671" s="49" t="s">
        <v>572</v>
      </c>
      <c r="E671" s="50"/>
      <c r="F671" s="64">
        <f t="shared" si="53"/>
        <v>5323.1</v>
      </c>
      <c r="G671" s="64">
        <f t="shared" si="53"/>
        <v>5290.7</v>
      </c>
    </row>
    <row r="672" spans="1:7" ht="75">
      <c r="A672" s="48" t="s">
        <v>573</v>
      </c>
      <c r="B672" s="49" t="s">
        <v>540</v>
      </c>
      <c r="C672" s="49" t="s">
        <v>39</v>
      </c>
      <c r="D672" s="49" t="s">
        <v>574</v>
      </c>
      <c r="E672" s="50"/>
      <c r="F672" s="32">
        <v>5323.1</v>
      </c>
      <c r="G672" s="64">
        <f t="shared" si="53"/>
        <v>5290.7</v>
      </c>
    </row>
    <row r="673" spans="1:7">
      <c r="A673" s="30" t="s">
        <v>35</v>
      </c>
      <c r="B673" s="49" t="s">
        <v>540</v>
      </c>
      <c r="C673" s="49" t="s">
        <v>39</v>
      </c>
      <c r="D673" s="49" t="s">
        <v>574</v>
      </c>
      <c r="E673" s="50">
        <v>300</v>
      </c>
      <c r="F673" s="32">
        <v>5323.1</v>
      </c>
      <c r="G673" s="64">
        <v>5290.7</v>
      </c>
    </row>
    <row r="674" spans="1:7">
      <c r="A674" s="48" t="s">
        <v>486</v>
      </c>
      <c r="B674" s="49" t="s">
        <v>540</v>
      </c>
      <c r="C674" s="49" t="s">
        <v>487</v>
      </c>
      <c r="D674" s="49"/>
      <c r="E674" s="49"/>
      <c r="F674" s="64">
        <f t="shared" ref="F674:G676" si="54">F675</f>
        <v>36126.299999999996</v>
      </c>
      <c r="G674" s="64">
        <f t="shared" si="54"/>
        <v>36126.299999999996</v>
      </c>
    </row>
    <row r="675" spans="1:7">
      <c r="A675" s="30" t="s">
        <v>18</v>
      </c>
      <c r="B675" s="49" t="s">
        <v>540</v>
      </c>
      <c r="C675" s="49" t="s">
        <v>487</v>
      </c>
      <c r="D675" s="31" t="s">
        <v>19</v>
      </c>
      <c r="E675" s="49"/>
      <c r="F675" s="64">
        <f t="shared" si="54"/>
        <v>36126.299999999996</v>
      </c>
      <c r="G675" s="64">
        <f t="shared" si="54"/>
        <v>36126.299999999996</v>
      </c>
    </row>
    <row r="676" spans="1:7">
      <c r="A676" s="34" t="s">
        <v>54</v>
      </c>
      <c r="B676" s="49" t="s">
        <v>540</v>
      </c>
      <c r="C676" s="49" t="s">
        <v>487</v>
      </c>
      <c r="D676" s="31" t="s">
        <v>55</v>
      </c>
      <c r="E676" s="49"/>
      <c r="F676" s="64">
        <f t="shared" si="54"/>
        <v>36126.299999999996</v>
      </c>
      <c r="G676" s="64">
        <f t="shared" si="54"/>
        <v>36126.299999999996</v>
      </c>
    </row>
    <row r="677" spans="1:7" ht="139.5" customHeight="1">
      <c r="A677" s="51" t="s">
        <v>575</v>
      </c>
      <c r="B677" s="49" t="s">
        <v>540</v>
      </c>
      <c r="C677" s="49" t="s">
        <v>487</v>
      </c>
      <c r="D677" s="31" t="s">
        <v>576</v>
      </c>
      <c r="E677" s="49"/>
      <c r="F677" s="32">
        <v>36126.299999999996</v>
      </c>
      <c r="G677" s="32">
        <v>36126.299999999996</v>
      </c>
    </row>
    <row r="678" spans="1:7" ht="30">
      <c r="A678" s="47" t="s">
        <v>76</v>
      </c>
      <c r="B678" s="49" t="s">
        <v>540</v>
      </c>
      <c r="C678" s="49" t="s">
        <v>487</v>
      </c>
      <c r="D678" s="31" t="s">
        <v>576</v>
      </c>
      <c r="E678" s="49" t="s">
        <v>437</v>
      </c>
      <c r="F678" s="32">
        <v>36126.299999999996</v>
      </c>
      <c r="G678" s="32">
        <v>36126.299999999996</v>
      </c>
    </row>
    <row r="679" spans="1:7">
      <c r="A679" s="24"/>
      <c r="B679" s="25"/>
      <c r="C679" s="26"/>
      <c r="D679" s="25"/>
      <c r="E679" s="27"/>
      <c r="F679" s="32"/>
      <c r="G679" s="29"/>
    </row>
    <row r="680" spans="1:7">
      <c r="A680" s="24" t="s">
        <v>577</v>
      </c>
      <c r="B680" s="25" t="s">
        <v>578</v>
      </c>
      <c r="C680" s="26" t="s">
        <v>43</v>
      </c>
      <c r="D680" s="25"/>
      <c r="E680" s="27"/>
      <c r="F680" s="29">
        <f t="shared" ref="F680:G683" si="55">F681</f>
        <v>15107.599999999999</v>
      </c>
      <c r="G680" s="89">
        <f t="shared" si="55"/>
        <v>14930.199999999999</v>
      </c>
    </row>
    <row r="681" spans="1:7">
      <c r="A681" s="30" t="s">
        <v>14</v>
      </c>
      <c r="B681" s="31" t="s">
        <v>578</v>
      </c>
      <c r="C681" s="26" t="s">
        <v>15</v>
      </c>
      <c r="D681" s="31"/>
      <c r="E681" s="27"/>
      <c r="F681" s="32">
        <v>15107.599999999999</v>
      </c>
      <c r="G681" s="64">
        <f t="shared" si="55"/>
        <v>14930.199999999999</v>
      </c>
    </row>
    <row r="682" spans="1:7" ht="45">
      <c r="A682" s="30" t="s">
        <v>579</v>
      </c>
      <c r="B682" s="31" t="s">
        <v>578</v>
      </c>
      <c r="C682" s="26" t="s">
        <v>330</v>
      </c>
      <c r="D682" s="31"/>
      <c r="E682" s="27"/>
      <c r="F682" s="32">
        <v>15107.599999999999</v>
      </c>
      <c r="G682" s="64">
        <f t="shared" si="55"/>
        <v>14930.199999999999</v>
      </c>
    </row>
    <row r="683" spans="1:7">
      <c r="A683" s="30" t="s">
        <v>18</v>
      </c>
      <c r="B683" s="31" t="s">
        <v>578</v>
      </c>
      <c r="C683" s="26" t="s">
        <v>330</v>
      </c>
      <c r="D683" s="31" t="s">
        <v>19</v>
      </c>
      <c r="E683" s="27"/>
      <c r="F683" s="32">
        <v>15107.599999999999</v>
      </c>
      <c r="G683" s="64">
        <f t="shared" si="55"/>
        <v>14930.199999999999</v>
      </c>
    </row>
    <row r="684" spans="1:7" ht="45">
      <c r="A684" s="38" t="s">
        <v>52</v>
      </c>
      <c r="B684" s="31" t="s">
        <v>578</v>
      </c>
      <c r="C684" s="26" t="s">
        <v>330</v>
      </c>
      <c r="D684" s="31" t="s">
        <v>53</v>
      </c>
      <c r="E684" s="27"/>
      <c r="F684" s="32">
        <v>15107.599999999999</v>
      </c>
      <c r="G684" s="64">
        <f>G685+G686+G687</f>
        <v>14930.199999999999</v>
      </c>
    </row>
    <row r="685" spans="1:7" ht="60">
      <c r="A685" s="30" t="s">
        <v>22</v>
      </c>
      <c r="B685" s="31" t="s">
        <v>578</v>
      </c>
      <c r="C685" s="26" t="s">
        <v>330</v>
      </c>
      <c r="D685" s="31" t="s">
        <v>53</v>
      </c>
      <c r="E685" s="27">
        <v>100</v>
      </c>
      <c r="F685" s="32">
        <v>13064.4</v>
      </c>
      <c r="G685" s="64">
        <v>12992.8</v>
      </c>
    </row>
    <row r="686" spans="1:7" ht="30">
      <c r="A686" s="30" t="s">
        <v>27</v>
      </c>
      <c r="B686" s="31" t="s">
        <v>578</v>
      </c>
      <c r="C686" s="26" t="s">
        <v>330</v>
      </c>
      <c r="D686" s="31" t="s">
        <v>53</v>
      </c>
      <c r="E686" s="27">
        <v>200</v>
      </c>
      <c r="F686" s="32">
        <v>2011.1999999999998</v>
      </c>
      <c r="G686" s="64">
        <v>1905.4</v>
      </c>
    </row>
    <row r="687" spans="1:7">
      <c r="A687" s="34" t="s">
        <v>28</v>
      </c>
      <c r="B687" s="31" t="s">
        <v>578</v>
      </c>
      <c r="C687" s="26" t="s">
        <v>330</v>
      </c>
      <c r="D687" s="31" t="s">
        <v>53</v>
      </c>
      <c r="E687" s="27">
        <v>800</v>
      </c>
      <c r="F687" s="32">
        <v>32</v>
      </c>
      <c r="G687" s="64">
        <v>32</v>
      </c>
    </row>
    <row r="688" spans="1:7">
      <c r="A688" s="34"/>
      <c r="B688" s="31"/>
      <c r="C688" s="26"/>
      <c r="D688" s="31"/>
      <c r="E688" s="27"/>
      <c r="F688" s="29"/>
      <c r="G688" s="29"/>
    </row>
    <row r="689" spans="1:7">
      <c r="A689" s="24" t="s">
        <v>580</v>
      </c>
      <c r="B689" s="25"/>
      <c r="C689" s="26"/>
      <c r="D689" s="90"/>
      <c r="E689" s="27"/>
      <c r="F689" s="29">
        <f>F9+F33+F278+F291+F395+F433+F563+F614+F680</f>
        <v>6512789.5999999996</v>
      </c>
      <c r="G689" s="29">
        <f>G9+G33+G278+G291+G395+G433+G563+G614+G680</f>
        <v>6350372.299999998</v>
      </c>
    </row>
  </sheetData>
  <mergeCells count="9">
    <mergeCell ref="A4:B4"/>
    <mergeCell ref="A5:G5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59055118110236227" right="0.11811023622047245" top="0.19685039370078741" bottom="0.1968503937007874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2 ведомственная</vt:lpstr>
      <vt:lpstr>'Прил № 2 ведомственная'!Заголовки_для_печати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dcterms:created xsi:type="dcterms:W3CDTF">2019-04-24T06:25:45Z</dcterms:created>
  <dcterms:modified xsi:type="dcterms:W3CDTF">2019-04-24T06:26:11Z</dcterms:modified>
</cp:coreProperties>
</file>